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60" windowWidth="12780" windowHeight="7560" activeTab="0"/>
  </bookViews>
  <sheets>
    <sheet name="Blatt2 (2)" sheetId="1" r:id="rId1"/>
    <sheet name="Blatt2" sheetId="2" r:id="rId2"/>
    <sheet name="Blatt3" sheetId="3" r:id="rId3"/>
    <sheet name="Blatt4" sheetId="4" r:id="rId4"/>
    <sheet name="Blatt5" sheetId="5" r:id="rId5"/>
    <sheet name="Tabelle1" sheetId="6" r:id="rId6"/>
    <sheet name="Tabelle2" sheetId="7" r:id="rId7"/>
    <sheet name="Tabelle3" sheetId="8" r:id="rId8"/>
  </sheets>
  <externalReferences>
    <externalReference r:id="rId11"/>
  </externalReferences>
  <definedNames>
    <definedName name="Distanz">#REF!</definedName>
    <definedName name="vollbild" localSheetId="0">'Blatt2 (2)'!vollbild</definedName>
    <definedName name="vollbild">[0]!vollbild</definedName>
    <definedName name="W">#REF!</definedName>
    <definedName name="Wa">#REF!</definedName>
    <definedName name="Wz">#REF!</definedName>
  </definedNames>
  <calcPr fullCalcOnLoad="1"/>
</workbook>
</file>

<file path=xl/sharedStrings.xml><?xml version="1.0" encoding="utf-8"?>
<sst xmlns="http://schemas.openxmlformats.org/spreadsheetml/2006/main" count="133" uniqueCount="42">
  <si>
    <r>
      <t>a</t>
    </r>
    <r>
      <rPr>
        <vertAlign val="subscript"/>
        <sz val="16"/>
        <rFont val="Arial"/>
        <family val="2"/>
      </rPr>
      <t>1</t>
    </r>
  </si>
  <si>
    <r>
      <t>a</t>
    </r>
    <r>
      <rPr>
        <vertAlign val="subscript"/>
        <sz val="16"/>
        <rFont val="Arial"/>
        <family val="2"/>
      </rPr>
      <t>2</t>
    </r>
  </si>
  <si>
    <r>
      <t>a</t>
    </r>
    <r>
      <rPr>
        <vertAlign val="subscript"/>
        <sz val="16"/>
        <rFont val="Arial"/>
        <family val="2"/>
      </rPr>
      <t>3</t>
    </r>
  </si>
  <si>
    <r>
      <t>a</t>
    </r>
    <r>
      <rPr>
        <vertAlign val="subscript"/>
        <sz val="16"/>
        <rFont val="Arial"/>
        <family val="2"/>
      </rPr>
      <t>4</t>
    </r>
  </si>
  <si>
    <r>
      <t>a</t>
    </r>
    <r>
      <rPr>
        <vertAlign val="subscript"/>
        <sz val="16"/>
        <rFont val="Arial"/>
        <family val="2"/>
      </rPr>
      <t>5</t>
    </r>
  </si>
  <si>
    <r>
      <t>a</t>
    </r>
    <r>
      <rPr>
        <vertAlign val="subscript"/>
        <sz val="16"/>
        <rFont val="Arial"/>
        <family val="2"/>
      </rPr>
      <t>6</t>
    </r>
  </si>
  <si>
    <r>
      <t>a</t>
    </r>
    <r>
      <rPr>
        <vertAlign val="subscript"/>
        <sz val="16"/>
        <rFont val="Arial"/>
        <family val="2"/>
      </rPr>
      <t>7</t>
    </r>
  </si>
  <si>
    <r>
      <t>a</t>
    </r>
    <r>
      <rPr>
        <vertAlign val="subscript"/>
        <sz val="16"/>
        <rFont val="Arial"/>
        <family val="2"/>
      </rPr>
      <t>8</t>
    </r>
  </si>
  <si>
    <r>
      <t>a</t>
    </r>
    <r>
      <rPr>
        <vertAlign val="subscript"/>
        <sz val="16"/>
        <rFont val="Arial"/>
        <family val="2"/>
      </rPr>
      <t>9</t>
    </r>
  </si>
  <si>
    <r>
      <t>a</t>
    </r>
    <r>
      <rPr>
        <vertAlign val="subscript"/>
        <sz val="16"/>
        <rFont val="Arial"/>
        <family val="2"/>
      </rPr>
      <t>10</t>
    </r>
  </si>
  <si>
    <t>p</t>
  </si>
  <si>
    <t>QS</t>
  </si>
  <si>
    <t>ZZ</t>
  </si>
  <si>
    <t>Minimum =</t>
  </si>
  <si>
    <t>11er-Z.</t>
  </si>
  <si>
    <t>Zehnerzahl</t>
  </si>
  <si>
    <r>
      <t>a</t>
    </r>
    <r>
      <rPr>
        <vertAlign val="subscript"/>
        <sz val="22"/>
        <rFont val="Arial"/>
        <family val="2"/>
      </rPr>
      <t>1</t>
    </r>
  </si>
  <si>
    <r>
      <t>a</t>
    </r>
    <r>
      <rPr>
        <vertAlign val="subscript"/>
        <sz val="22"/>
        <rFont val="Arial"/>
        <family val="2"/>
      </rPr>
      <t>2</t>
    </r>
  </si>
  <si>
    <r>
      <t>a</t>
    </r>
    <r>
      <rPr>
        <vertAlign val="subscript"/>
        <sz val="22"/>
        <rFont val="Arial"/>
        <family val="2"/>
      </rPr>
      <t>3</t>
    </r>
  </si>
  <si>
    <r>
      <t>a</t>
    </r>
    <r>
      <rPr>
        <vertAlign val="subscript"/>
        <sz val="22"/>
        <rFont val="Arial"/>
        <family val="2"/>
      </rPr>
      <t>4</t>
    </r>
  </si>
  <si>
    <r>
      <t>a</t>
    </r>
    <r>
      <rPr>
        <vertAlign val="subscript"/>
        <sz val="22"/>
        <rFont val="Arial"/>
        <family val="2"/>
      </rPr>
      <t>5</t>
    </r>
  </si>
  <si>
    <r>
      <t>a</t>
    </r>
    <r>
      <rPr>
        <vertAlign val="subscript"/>
        <sz val="22"/>
        <rFont val="Arial"/>
        <family val="2"/>
      </rPr>
      <t>6</t>
    </r>
  </si>
  <si>
    <r>
      <t>a</t>
    </r>
    <r>
      <rPr>
        <vertAlign val="subscript"/>
        <sz val="22"/>
        <rFont val="Arial"/>
        <family val="2"/>
      </rPr>
      <t>7</t>
    </r>
  </si>
  <si>
    <r>
      <t>a</t>
    </r>
    <r>
      <rPr>
        <vertAlign val="subscript"/>
        <sz val="22"/>
        <rFont val="Arial"/>
        <family val="2"/>
      </rPr>
      <t>8</t>
    </r>
  </si>
  <si>
    <r>
      <t>a</t>
    </r>
    <r>
      <rPr>
        <vertAlign val="subscript"/>
        <sz val="22"/>
        <rFont val="Arial"/>
        <family val="2"/>
      </rPr>
      <t>9</t>
    </r>
  </si>
  <si>
    <t>×1</t>
  </si>
  <si>
    <t>×2</t>
  </si>
  <si>
    <t>×3</t>
  </si>
  <si>
    <t>×10</t>
  </si>
  <si>
    <t>×9</t>
  </si>
  <si>
    <t>×8</t>
  </si>
  <si>
    <t>×7</t>
  </si>
  <si>
    <t>×6</t>
  </si>
  <si>
    <t>×5</t>
  </si>
  <si>
    <t>×4</t>
  </si>
  <si>
    <t>Minimum</t>
  </si>
  <si>
    <t>1. Reihe</t>
  </si>
  <si>
    <t>11er-Zahl</t>
  </si>
  <si>
    <t>g.QS</t>
  </si>
  <si>
    <t>2. Reihe</t>
  </si>
  <si>
    <t>Gödel, Escher, Bach</t>
  </si>
  <si>
    <t>x</t>
  </si>
</sst>
</file>

<file path=xl/styles.xml><?xml version="1.0" encoding="utf-8"?>
<styleSheet xmlns="http://schemas.openxmlformats.org/spreadsheetml/2006/main">
  <numFmts count="3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00"/>
    <numFmt numFmtId="168" formatCode="0.0"/>
    <numFmt numFmtId="169" formatCode="0.0000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0\ &quot;DM&quot;"/>
    <numFmt numFmtId="179" formatCode="#,##0.0"/>
    <numFmt numFmtId="180" formatCode="#,##0.000"/>
    <numFmt numFmtId="181" formatCode="#,##0.0000"/>
    <numFmt numFmtId="182" formatCode="#,##0.00000"/>
    <numFmt numFmtId="183" formatCode="0.00000"/>
    <numFmt numFmtId="184" formatCode="yyyy"/>
    <numFmt numFmtId="185" formatCode="_-* #,##0.000\ _D_M_-;\-* #,##0.000\ _D_M_-;_-* &quot;-&quot;??\ _D_M_-;_-@_-"/>
    <numFmt numFmtId="186" formatCode="_-* #,##0.0000\ _D_M_-;\-* #,##0.0000\ _D_M_-;_-* &quot;-&quot;??\ _D_M_-;_-@_-"/>
    <numFmt numFmtId="187" formatCode="_-* #,##0.0\ _D_M_-;\-* #,##0.0\ _D_M_-;_-* &quot;-&quot;??\ _D_M_-;_-@_-"/>
    <numFmt numFmtId="188" formatCode="#,##0.00\ _D_M"/>
  </numFmts>
  <fonts count="12">
    <font>
      <sz val="10"/>
      <name val="Arial"/>
      <family val="0"/>
    </font>
    <font>
      <sz val="20"/>
      <name val="Arial"/>
      <family val="2"/>
    </font>
    <font>
      <sz val="16"/>
      <name val="Arial"/>
      <family val="2"/>
    </font>
    <font>
      <vertAlign val="subscript"/>
      <sz val="16"/>
      <name val="Arial"/>
      <family val="2"/>
    </font>
    <font>
      <sz val="26"/>
      <name val="Arial"/>
      <family val="2"/>
    </font>
    <font>
      <sz val="22"/>
      <name val="Arial"/>
      <family val="2"/>
    </font>
    <font>
      <vertAlign val="subscript"/>
      <sz val="22"/>
      <name val="Arial"/>
      <family val="2"/>
    </font>
    <font>
      <sz val="20"/>
      <color indexed="9"/>
      <name val="Symbol"/>
      <family val="1"/>
    </font>
    <font>
      <b/>
      <sz val="2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2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2" fontId="11" fillId="0" borderId="0" applyFill="0" applyBorder="0">
      <alignment horizontal="center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/>
    </xf>
    <xf numFmtId="0" fontId="5" fillId="2" borderId="0" xfId="0" applyFont="1" applyFill="1" applyAlignment="1" applyProtection="1">
      <alignment/>
      <protection/>
    </xf>
    <xf numFmtId="0" fontId="7" fillId="6" borderId="1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5" fillId="5" borderId="1" xfId="0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8" fillId="5" borderId="1" xfId="0" applyFont="1" applyFill="1" applyBorder="1" applyAlignment="1" applyProtection="1">
      <alignment horizont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umme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590550</xdr:colOff>
      <xdr:row>28</xdr:row>
      <xdr:rowOff>19050</xdr:rowOff>
    </xdr:from>
    <xdr:to>
      <xdr:col>12</xdr:col>
      <xdr:colOff>428625</xdr:colOff>
      <xdr:row>29</xdr:row>
      <xdr:rowOff>209550</xdr:rowOff>
    </xdr:to>
    <xdr:pic macro="[0]!weiter"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5753100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28</xdr:row>
      <xdr:rowOff>28575</xdr:rowOff>
    </xdr:from>
    <xdr:to>
      <xdr:col>11</xdr:col>
      <xdr:colOff>419100</xdr:colOff>
      <xdr:row>29</xdr:row>
      <xdr:rowOff>209550</xdr:rowOff>
    </xdr:to>
    <xdr:pic macro="[0]!zurück"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5762625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2</xdr:row>
      <xdr:rowOff>76200</xdr:rowOff>
    </xdr:from>
    <xdr:to>
      <xdr:col>12</xdr:col>
      <xdr:colOff>504825</xdr:colOff>
      <xdr:row>21</xdr:row>
      <xdr:rowOff>95250</xdr:rowOff>
    </xdr:to>
    <xdr:sp>
      <xdr:nvSpPr>
        <xdr:cNvPr id="3" name="AutoShape 4"/>
        <xdr:cNvSpPr>
          <a:spLocks/>
        </xdr:cNvSpPr>
      </xdr:nvSpPr>
      <xdr:spPr>
        <a:xfrm>
          <a:off x="1095375" y="400050"/>
          <a:ext cx="5905500" cy="363855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2400" kern="10" spc="-23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Prüfziffern 
- Quersummencodes
- ISBN-Code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95250</xdr:rowOff>
    </xdr:from>
    <xdr:to>
      <xdr:col>11</xdr:col>
      <xdr:colOff>561975</xdr:colOff>
      <xdr:row>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57575" y="419100"/>
          <a:ext cx="2733675" cy="46672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Quersumme</a:t>
          </a:r>
        </a:p>
      </xdr:txBody>
    </xdr:sp>
    <xdr:clientData/>
  </xdr:twoCellAnchor>
  <xdr:twoCellAnchor editAs="oneCell">
    <xdr:from>
      <xdr:col>11</xdr:col>
      <xdr:colOff>390525</xdr:colOff>
      <xdr:row>24</xdr:row>
      <xdr:rowOff>161925</xdr:rowOff>
    </xdr:from>
    <xdr:to>
      <xdr:col>12</xdr:col>
      <xdr:colOff>228600</xdr:colOff>
      <xdr:row>27</xdr:row>
      <xdr:rowOff>0</xdr:rowOff>
    </xdr:to>
    <xdr:pic macro="[0]!weiter"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5829300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685800</xdr:colOff>
      <xdr:row>24</xdr:row>
      <xdr:rowOff>161925</xdr:rowOff>
    </xdr:from>
    <xdr:to>
      <xdr:col>11</xdr:col>
      <xdr:colOff>304800</xdr:colOff>
      <xdr:row>26</xdr:row>
      <xdr:rowOff>152400</xdr:rowOff>
    </xdr:to>
    <xdr:pic macro="[0]!zurück"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582930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2</xdr:row>
      <xdr:rowOff>57150</xdr:rowOff>
    </xdr:from>
    <xdr:to>
      <xdr:col>11</xdr:col>
      <xdr:colOff>533400</xdr:colOff>
      <xdr:row>5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24025" y="381000"/>
          <a:ext cx="4562475" cy="466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Gewichtete 2er-Quersumme</a:t>
          </a:r>
        </a:p>
      </xdr:txBody>
    </xdr:sp>
    <xdr:clientData/>
  </xdr:twoCellAnchor>
  <xdr:twoCellAnchor>
    <xdr:from>
      <xdr:col>1</xdr:col>
      <xdr:colOff>238125</xdr:colOff>
      <xdr:row>14</xdr:row>
      <xdr:rowOff>57150</xdr:rowOff>
    </xdr:from>
    <xdr:to>
      <xdr:col>1</xdr:col>
      <xdr:colOff>238125</xdr:colOff>
      <xdr:row>14</xdr:row>
      <xdr:rowOff>304800</xdr:rowOff>
    </xdr:to>
    <xdr:sp>
      <xdr:nvSpPr>
        <xdr:cNvPr id="2" name="Line 2"/>
        <xdr:cNvSpPr>
          <a:spLocks/>
        </xdr:cNvSpPr>
      </xdr:nvSpPr>
      <xdr:spPr>
        <a:xfrm>
          <a:off x="704850" y="3276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12</xdr:row>
      <xdr:rowOff>57150</xdr:rowOff>
    </xdr:from>
    <xdr:to>
      <xdr:col>1</xdr:col>
      <xdr:colOff>228600</xdr:colOff>
      <xdr:row>12</xdr:row>
      <xdr:rowOff>276225</xdr:rowOff>
    </xdr:to>
    <xdr:sp>
      <xdr:nvSpPr>
        <xdr:cNvPr id="3" name="Line 3"/>
        <xdr:cNvSpPr>
          <a:spLocks/>
        </xdr:cNvSpPr>
      </xdr:nvSpPr>
      <xdr:spPr>
        <a:xfrm>
          <a:off x="695325" y="2600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12</xdr:row>
      <xdr:rowOff>57150</xdr:rowOff>
    </xdr:from>
    <xdr:to>
      <xdr:col>2</xdr:col>
      <xdr:colOff>228600</xdr:colOff>
      <xdr:row>12</xdr:row>
      <xdr:rowOff>276225</xdr:rowOff>
    </xdr:to>
    <xdr:sp>
      <xdr:nvSpPr>
        <xdr:cNvPr id="4" name="Line 4"/>
        <xdr:cNvSpPr>
          <a:spLocks/>
        </xdr:cNvSpPr>
      </xdr:nvSpPr>
      <xdr:spPr>
        <a:xfrm>
          <a:off x="1162050" y="2600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12</xdr:row>
      <xdr:rowOff>57150</xdr:rowOff>
    </xdr:from>
    <xdr:to>
      <xdr:col>3</xdr:col>
      <xdr:colOff>228600</xdr:colOff>
      <xdr:row>12</xdr:row>
      <xdr:rowOff>276225</xdr:rowOff>
    </xdr:to>
    <xdr:sp>
      <xdr:nvSpPr>
        <xdr:cNvPr id="5" name="Line 5"/>
        <xdr:cNvSpPr>
          <a:spLocks/>
        </xdr:cNvSpPr>
      </xdr:nvSpPr>
      <xdr:spPr>
        <a:xfrm>
          <a:off x="1685925" y="2600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12</xdr:row>
      <xdr:rowOff>57150</xdr:rowOff>
    </xdr:from>
    <xdr:to>
      <xdr:col>4</xdr:col>
      <xdr:colOff>228600</xdr:colOff>
      <xdr:row>12</xdr:row>
      <xdr:rowOff>276225</xdr:rowOff>
    </xdr:to>
    <xdr:sp>
      <xdr:nvSpPr>
        <xdr:cNvPr id="6" name="Line 6"/>
        <xdr:cNvSpPr>
          <a:spLocks/>
        </xdr:cNvSpPr>
      </xdr:nvSpPr>
      <xdr:spPr>
        <a:xfrm>
          <a:off x="2133600" y="2600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12</xdr:row>
      <xdr:rowOff>57150</xdr:rowOff>
    </xdr:from>
    <xdr:to>
      <xdr:col>5</xdr:col>
      <xdr:colOff>228600</xdr:colOff>
      <xdr:row>12</xdr:row>
      <xdr:rowOff>276225</xdr:rowOff>
    </xdr:to>
    <xdr:sp>
      <xdr:nvSpPr>
        <xdr:cNvPr id="7" name="Line 7"/>
        <xdr:cNvSpPr>
          <a:spLocks/>
        </xdr:cNvSpPr>
      </xdr:nvSpPr>
      <xdr:spPr>
        <a:xfrm>
          <a:off x="2686050" y="2600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12</xdr:row>
      <xdr:rowOff>57150</xdr:rowOff>
    </xdr:from>
    <xdr:to>
      <xdr:col>6</xdr:col>
      <xdr:colOff>228600</xdr:colOff>
      <xdr:row>12</xdr:row>
      <xdr:rowOff>276225</xdr:rowOff>
    </xdr:to>
    <xdr:sp>
      <xdr:nvSpPr>
        <xdr:cNvPr id="8" name="Line 8"/>
        <xdr:cNvSpPr>
          <a:spLocks/>
        </xdr:cNvSpPr>
      </xdr:nvSpPr>
      <xdr:spPr>
        <a:xfrm>
          <a:off x="3181350" y="2600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12</xdr:row>
      <xdr:rowOff>57150</xdr:rowOff>
    </xdr:from>
    <xdr:to>
      <xdr:col>7</xdr:col>
      <xdr:colOff>228600</xdr:colOff>
      <xdr:row>12</xdr:row>
      <xdr:rowOff>276225</xdr:rowOff>
    </xdr:to>
    <xdr:sp>
      <xdr:nvSpPr>
        <xdr:cNvPr id="9" name="Line 9"/>
        <xdr:cNvSpPr>
          <a:spLocks/>
        </xdr:cNvSpPr>
      </xdr:nvSpPr>
      <xdr:spPr>
        <a:xfrm>
          <a:off x="3676650" y="2600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12</xdr:row>
      <xdr:rowOff>57150</xdr:rowOff>
    </xdr:from>
    <xdr:to>
      <xdr:col>8</xdr:col>
      <xdr:colOff>228600</xdr:colOff>
      <xdr:row>12</xdr:row>
      <xdr:rowOff>276225</xdr:rowOff>
    </xdr:to>
    <xdr:sp>
      <xdr:nvSpPr>
        <xdr:cNvPr id="10" name="Line 10"/>
        <xdr:cNvSpPr>
          <a:spLocks/>
        </xdr:cNvSpPr>
      </xdr:nvSpPr>
      <xdr:spPr>
        <a:xfrm>
          <a:off x="4210050" y="2600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12</xdr:row>
      <xdr:rowOff>57150</xdr:rowOff>
    </xdr:from>
    <xdr:to>
      <xdr:col>9</xdr:col>
      <xdr:colOff>228600</xdr:colOff>
      <xdr:row>12</xdr:row>
      <xdr:rowOff>276225</xdr:rowOff>
    </xdr:to>
    <xdr:sp>
      <xdr:nvSpPr>
        <xdr:cNvPr id="11" name="Line 11"/>
        <xdr:cNvSpPr>
          <a:spLocks/>
        </xdr:cNvSpPr>
      </xdr:nvSpPr>
      <xdr:spPr>
        <a:xfrm>
          <a:off x="4743450" y="2600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14</xdr:row>
      <xdr:rowOff>57150</xdr:rowOff>
    </xdr:from>
    <xdr:to>
      <xdr:col>2</xdr:col>
      <xdr:colOff>238125</xdr:colOff>
      <xdr:row>14</xdr:row>
      <xdr:rowOff>304800</xdr:rowOff>
    </xdr:to>
    <xdr:sp>
      <xdr:nvSpPr>
        <xdr:cNvPr id="12" name="Line 12"/>
        <xdr:cNvSpPr>
          <a:spLocks/>
        </xdr:cNvSpPr>
      </xdr:nvSpPr>
      <xdr:spPr>
        <a:xfrm>
          <a:off x="1171575" y="3276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14</xdr:row>
      <xdr:rowOff>57150</xdr:rowOff>
    </xdr:from>
    <xdr:to>
      <xdr:col>3</xdr:col>
      <xdr:colOff>238125</xdr:colOff>
      <xdr:row>14</xdr:row>
      <xdr:rowOff>304800</xdr:rowOff>
    </xdr:to>
    <xdr:sp>
      <xdr:nvSpPr>
        <xdr:cNvPr id="13" name="Line 13"/>
        <xdr:cNvSpPr>
          <a:spLocks/>
        </xdr:cNvSpPr>
      </xdr:nvSpPr>
      <xdr:spPr>
        <a:xfrm>
          <a:off x="1695450" y="3276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14</xdr:row>
      <xdr:rowOff>57150</xdr:rowOff>
    </xdr:from>
    <xdr:to>
      <xdr:col>4</xdr:col>
      <xdr:colOff>238125</xdr:colOff>
      <xdr:row>14</xdr:row>
      <xdr:rowOff>304800</xdr:rowOff>
    </xdr:to>
    <xdr:sp>
      <xdr:nvSpPr>
        <xdr:cNvPr id="14" name="Line 14"/>
        <xdr:cNvSpPr>
          <a:spLocks/>
        </xdr:cNvSpPr>
      </xdr:nvSpPr>
      <xdr:spPr>
        <a:xfrm>
          <a:off x="2143125" y="3276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14</xdr:row>
      <xdr:rowOff>57150</xdr:rowOff>
    </xdr:from>
    <xdr:to>
      <xdr:col>5</xdr:col>
      <xdr:colOff>238125</xdr:colOff>
      <xdr:row>14</xdr:row>
      <xdr:rowOff>304800</xdr:rowOff>
    </xdr:to>
    <xdr:sp>
      <xdr:nvSpPr>
        <xdr:cNvPr id="15" name="Line 15"/>
        <xdr:cNvSpPr>
          <a:spLocks/>
        </xdr:cNvSpPr>
      </xdr:nvSpPr>
      <xdr:spPr>
        <a:xfrm>
          <a:off x="2695575" y="3276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14</xdr:row>
      <xdr:rowOff>57150</xdr:rowOff>
    </xdr:from>
    <xdr:to>
      <xdr:col>6</xdr:col>
      <xdr:colOff>238125</xdr:colOff>
      <xdr:row>14</xdr:row>
      <xdr:rowOff>304800</xdr:rowOff>
    </xdr:to>
    <xdr:sp>
      <xdr:nvSpPr>
        <xdr:cNvPr id="16" name="Line 16"/>
        <xdr:cNvSpPr>
          <a:spLocks/>
        </xdr:cNvSpPr>
      </xdr:nvSpPr>
      <xdr:spPr>
        <a:xfrm>
          <a:off x="3190875" y="3276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14</xdr:row>
      <xdr:rowOff>57150</xdr:rowOff>
    </xdr:from>
    <xdr:to>
      <xdr:col>7</xdr:col>
      <xdr:colOff>238125</xdr:colOff>
      <xdr:row>14</xdr:row>
      <xdr:rowOff>304800</xdr:rowOff>
    </xdr:to>
    <xdr:sp>
      <xdr:nvSpPr>
        <xdr:cNvPr id="17" name="Line 17"/>
        <xdr:cNvSpPr>
          <a:spLocks/>
        </xdr:cNvSpPr>
      </xdr:nvSpPr>
      <xdr:spPr>
        <a:xfrm>
          <a:off x="3686175" y="3276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14</xdr:row>
      <xdr:rowOff>57150</xdr:rowOff>
    </xdr:from>
    <xdr:to>
      <xdr:col>8</xdr:col>
      <xdr:colOff>238125</xdr:colOff>
      <xdr:row>14</xdr:row>
      <xdr:rowOff>304800</xdr:rowOff>
    </xdr:to>
    <xdr:sp>
      <xdr:nvSpPr>
        <xdr:cNvPr id="18" name="Line 18"/>
        <xdr:cNvSpPr>
          <a:spLocks/>
        </xdr:cNvSpPr>
      </xdr:nvSpPr>
      <xdr:spPr>
        <a:xfrm>
          <a:off x="4219575" y="3276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14</xdr:row>
      <xdr:rowOff>57150</xdr:rowOff>
    </xdr:from>
    <xdr:to>
      <xdr:col>9</xdr:col>
      <xdr:colOff>238125</xdr:colOff>
      <xdr:row>14</xdr:row>
      <xdr:rowOff>304800</xdr:rowOff>
    </xdr:to>
    <xdr:sp>
      <xdr:nvSpPr>
        <xdr:cNvPr id="19" name="Line 19"/>
        <xdr:cNvSpPr>
          <a:spLocks/>
        </xdr:cNvSpPr>
      </xdr:nvSpPr>
      <xdr:spPr>
        <a:xfrm>
          <a:off x="4752975" y="3276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609600</xdr:colOff>
      <xdr:row>23</xdr:row>
      <xdr:rowOff>219075</xdr:rowOff>
    </xdr:from>
    <xdr:to>
      <xdr:col>13</xdr:col>
      <xdr:colOff>571500</xdr:colOff>
      <xdr:row>25</xdr:row>
      <xdr:rowOff>57150</xdr:rowOff>
    </xdr:to>
    <xdr:pic macro="[0]!weiter">
      <xdr:nvPicPr>
        <xdr:cNvPr id="2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5810250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685800</xdr:colOff>
      <xdr:row>23</xdr:row>
      <xdr:rowOff>238125</xdr:rowOff>
    </xdr:from>
    <xdr:to>
      <xdr:col>12</xdr:col>
      <xdr:colOff>552450</xdr:colOff>
      <xdr:row>25</xdr:row>
      <xdr:rowOff>66675</xdr:rowOff>
    </xdr:to>
    <xdr:pic macro="[0]!zurück">
      <xdr:nvPicPr>
        <xdr:cNvPr id="21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582930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2</xdr:row>
      <xdr:rowOff>57150</xdr:rowOff>
    </xdr:from>
    <xdr:to>
      <xdr:col>11</xdr:col>
      <xdr:colOff>533400</xdr:colOff>
      <xdr:row>5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24025" y="381000"/>
          <a:ext cx="4505325" cy="466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Gewichtete 3er-Quersumme</a:t>
          </a:r>
        </a:p>
      </xdr:txBody>
    </xdr:sp>
    <xdr:clientData/>
  </xdr:twoCellAnchor>
  <xdr:twoCellAnchor>
    <xdr:from>
      <xdr:col>1</xdr:col>
      <xdr:colOff>238125</xdr:colOff>
      <xdr:row>14</xdr:row>
      <xdr:rowOff>57150</xdr:rowOff>
    </xdr:from>
    <xdr:to>
      <xdr:col>1</xdr:col>
      <xdr:colOff>238125</xdr:colOff>
      <xdr:row>14</xdr:row>
      <xdr:rowOff>304800</xdr:rowOff>
    </xdr:to>
    <xdr:sp>
      <xdr:nvSpPr>
        <xdr:cNvPr id="2" name="Line 2"/>
        <xdr:cNvSpPr>
          <a:spLocks/>
        </xdr:cNvSpPr>
      </xdr:nvSpPr>
      <xdr:spPr>
        <a:xfrm>
          <a:off x="704850" y="3276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12</xdr:row>
      <xdr:rowOff>57150</xdr:rowOff>
    </xdr:from>
    <xdr:to>
      <xdr:col>1</xdr:col>
      <xdr:colOff>228600</xdr:colOff>
      <xdr:row>12</xdr:row>
      <xdr:rowOff>276225</xdr:rowOff>
    </xdr:to>
    <xdr:sp>
      <xdr:nvSpPr>
        <xdr:cNvPr id="3" name="Line 3"/>
        <xdr:cNvSpPr>
          <a:spLocks/>
        </xdr:cNvSpPr>
      </xdr:nvSpPr>
      <xdr:spPr>
        <a:xfrm>
          <a:off x="695325" y="2600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12</xdr:row>
      <xdr:rowOff>57150</xdr:rowOff>
    </xdr:from>
    <xdr:to>
      <xdr:col>2</xdr:col>
      <xdr:colOff>228600</xdr:colOff>
      <xdr:row>12</xdr:row>
      <xdr:rowOff>276225</xdr:rowOff>
    </xdr:to>
    <xdr:sp>
      <xdr:nvSpPr>
        <xdr:cNvPr id="4" name="Line 4"/>
        <xdr:cNvSpPr>
          <a:spLocks/>
        </xdr:cNvSpPr>
      </xdr:nvSpPr>
      <xdr:spPr>
        <a:xfrm>
          <a:off x="1162050" y="2600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12</xdr:row>
      <xdr:rowOff>57150</xdr:rowOff>
    </xdr:from>
    <xdr:to>
      <xdr:col>3</xdr:col>
      <xdr:colOff>228600</xdr:colOff>
      <xdr:row>12</xdr:row>
      <xdr:rowOff>276225</xdr:rowOff>
    </xdr:to>
    <xdr:sp>
      <xdr:nvSpPr>
        <xdr:cNvPr id="5" name="Line 5"/>
        <xdr:cNvSpPr>
          <a:spLocks/>
        </xdr:cNvSpPr>
      </xdr:nvSpPr>
      <xdr:spPr>
        <a:xfrm>
          <a:off x="1685925" y="2600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12</xdr:row>
      <xdr:rowOff>57150</xdr:rowOff>
    </xdr:from>
    <xdr:to>
      <xdr:col>4</xdr:col>
      <xdr:colOff>228600</xdr:colOff>
      <xdr:row>12</xdr:row>
      <xdr:rowOff>276225</xdr:rowOff>
    </xdr:to>
    <xdr:sp>
      <xdr:nvSpPr>
        <xdr:cNvPr id="6" name="Line 6"/>
        <xdr:cNvSpPr>
          <a:spLocks/>
        </xdr:cNvSpPr>
      </xdr:nvSpPr>
      <xdr:spPr>
        <a:xfrm>
          <a:off x="2133600" y="2600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12</xdr:row>
      <xdr:rowOff>57150</xdr:rowOff>
    </xdr:from>
    <xdr:to>
      <xdr:col>5</xdr:col>
      <xdr:colOff>228600</xdr:colOff>
      <xdr:row>12</xdr:row>
      <xdr:rowOff>276225</xdr:rowOff>
    </xdr:to>
    <xdr:sp>
      <xdr:nvSpPr>
        <xdr:cNvPr id="7" name="Line 7"/>
        <xdr:cNvSpPr>
          <a:spLocks/>
        </xdr:cNvSpPr>
      </xdr:nvSpPr>
      <xdr:spPr>
        <a:xfrm>
          <a:off x="2686050" y="2600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12</xdr:row>
      <xdr:rowOff>57150</xdr:rowOff>
    </xdr:from>
    <xdr:to>
      <xdr:col>6</xdr:col>
      <xdr:colOff>228600</xdr:colOff>
      <xdr:row>12</xdr:row>
      <xdr:rowOff>276225</xdr:rowOff>
    </xdr:to>
    <xdr:sp>
      <xdr:nvSpPr>
        <xdr:cNvPr id="8" name="Line 8"/>
        <xdr:cNvSpPr>
          <a:spLocks/>
        </xdr:cNvSpPr>
      </xdr:nvSpPr>
      <xdr:spPr>
        <a:xfrm>
          <a:off x="3181350" y="2600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12</xdr:row>
      <xdr:rowOff>57150</xdr:rowOff>
    </xdr:from>
    <xdr:to>
      <xdr:col>7</xdr:col>
      <xdr:colOff>228600</xdr:colOff>
      <xdr:row>12</xdr:row>
      <xdr:rowOff>276225</xdr:rowOff>
    </xdr:to>
    <xdr:sp>
      <xdr:nvSpPr>
        <xdr:cNvPr id="9" name="Line 9"/>
        <xdr:cNvSpPr>
          <a:spLocks/>
        </xdr:cNvSpPr>
      </xdr:nvSpPr>
      <xdr:spPr>
        <a:xfrm>
          <a:off x="3676650" y="2600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12</xdr:row>
      <xdr:rowOff>57150</xdr:rowOff>
    </xdr:from>
    <xdr:to>
      <xdr:col>8</xdr:col>
      <xdr:colOff>228600</xdr:colOff>
      <xdr:row>12</xdr:row>
      <xdr:rowOff>276225</xdr:rowOff>
    </xdr:to>
    <xdr:sp>
      <xdr:nvSpPr>
        <xdr:cNvPr id="10" name="Line 10"/>
        <xdr:cNvSpPr>
          <a:spLocks/>
        </xdr:cNvSpPr>
      </xdr:nvSpPr>
      <xdr:spPr>
        <a:xfrm>
          <a:off x="4210050" y="2600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12</xdr:row>
      <xdr:rowOff>57150</xdr:rowOff>
    </xdr:from>
    <xdr:to>
      <xdr:col>9</xdr:col>
      <xdr:colOff>228600</xdr:colOff>
      <xdr:row>12</xdr:row>
      <xdr:rowOff>276225</xdr:rowOff>
    </xdr:to>
    <xdr:sp>
      <xdr:nvSpPr>
        <xdr:cNvPr id="11" name="Line 11"/>
        <xdr:cNvSpPr>
          <a:spLocks/>
        </xdr:cNvSpPr>
      </xdr:nvSpPr>
      <xdr:spPr>
        <a:xfrm>
          <a:off x="4743450" y="2600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14</xdr:row>
      <xdr:rowOff>57150</xdr:rowOff>
    </xdr:from>
    <xdr:to>
      <xdr:col>2</xdr:col>
      <xdr:colOff>238125</xdr:colOff>
      <xdr:row>14</xdr:row>
      <xdr:rowOff>304800</xdr:rowOff>
    </xdr:to>
    <xdr:sp>
      <xdr:nvSpPr>
        <xdr:cNvPr id="12" name="Line 12"/>
        <xdr:cNvSpPr>
          <a:spLocks/>
        </xdr:cNvSpPr>
      </xdr:nvSpPr>
      <xdr:spPr>
        <a:xfrm>
          <a:off x="1171575" y="3276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14</xdr:row>
      <xdr:rowOff>57150</xdr:rowOff>
    </xdr:from>
    <xdr:to>
      <xdr:col>3</xdr:col>
      <xdr:colOff>238125</xdr:colOff>
      <xdr:row>14</xdr:row>
      <xdr:rowOff>304800</xdr:rowOff>
    </xdr:to>
    <xdr:sp>
      <xdr:nvSpPr>
        <xdr:cNvPr id="13" name="Line 13"/>
        <xdr:cNvSpPr>
          <a:spLocks/>
        </xdr:cNvSpPr>
      </xdr:nvSpPr>
      <xdr:spPr>
        <a:xfrm>
          <a:off x="1695450" y="3276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14</xdr:row>
      <xdr:rowOff>57150</xdr:rowOff>
    </xdr:from>
    <xdr:to>
      <xdr:col>4</xdr:col>
      <xdr:colOff>238125</xdr:colOff>
      <xdr:row>14</xdr:row>
      <xdr:rowOff>304800</xdr:rowOff>
    </xdr:to>
    <xdr:sp>
      <xdr:nvSpPr>
        <xdr:cNvPr id="14" name="Line 14"/>
        <xdr:cNvSpPr>
          <a:spLocks/>
        </xdr:cNvSpPr>
      </xdr:nvSpPr>
      <xdr:spPr>
        <a:xfrm>
          <a:off x="2143125" y="3276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14</xdr:row>
      <xdr:rowOff>57150</xdr:rowOff>
    </xdr:from>
    <xdr:to>
      <xdr:col>5</xdr:col>
      <xdr:colOff>238125</xdr:colOff>
      <xdr:row>14</xdr:row>
      <xdr:rowOff>304800</xdr:rowOff>
    </xdr:to>
    <xdr:sp>
      <xdr:nvSpPr>
        <xdr:cNvPr id="15" name="Line 15"/>
        <xdr:cNvSpPr>
          <a:spLocks/>
        </xdr:cNvSpPr>
      </xdr:nvSpPr>
      <xdr:spPr>
        <a:xfrm>
          <a:off x="2695575" y="3276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14</xdr:row>
      <xdr:rowOff>57150</xdr:rowOff>
    </xdr:from>
    <xdr:to>
      <xdr:col>6</xdr:col>
      <xdr:colOff>238125</xdr:colOff>
      <xdr:row>14</xdr:row>
      <xdr:rowOff>304800</xdr:rowOff>
    </xdr:to>
    <xdr:sp>
      <xdr:nvSpPr>
        <xdr:cNvPr id="16" name="Line 16"/>
        <xdr:cNvSpPr>
          <a:spLocks/>
        </xdr:cNvSpPr>
      </xdr:nvSpPr>
      <xdr:spPr>
        <a:xfrm>
          <a:off x="3190875" y="3276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14</xdr:row>
      <xdr:rowOff>57150</xdr:rowOff>
    </xdr:from>
    <xdr:to>
      <xdr:col>7</xdr:col>
      <xdr:colOff>238125</xdr:colOff>
      <xdr:row>14</xdr:row>
      <xdr:rowOff>304800</xdr:rowOff>
    </xdr:to>
    <xdr:sp>
      <xdr:nvSpPr>
        <xdr:cNvPr id="17" name="Line 17"/>
        <xdr:cNvSpPr>
          <a:spLocks/>
        </xdr:cNvSpPr>
      </xdr:nvSpPr>
      <xdr:spPr>
        <a:xfrm>
          <a:off x="3686175" y="3276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14</xdr:row>
      <xdr:rowOff>57150</xdr:rowOff>
    </xdr:from>
    <xdr:to>
      <xdr:col>8</xdr:col>
      <xdr:colOff>238125</xdr:colOff>
      <xdr:row>14</xdr:row>
      <xdr:rowOff>304800</xdr:rowOff>
    </xdr:to>
    <xdr:sp>
      <xdr:nvSpPr>
        <xdr:cNvPr id="18" name="Line 18"/>
        <xdr:cNvSpPr>
          <a:spLocks/>
        </xdr:cNvSpPr>
      </xdr:nvSpPr>
      <xdr:spPr>
        <a:xfrm>
          <a:off x="4219575" y="3276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14</xdr:row>
      <xdr:rowOff>57150</xdr:rowOff>
    </xdr:from>
    <xdr:to>
      <xdr:col>9</xdr:col>
      <xdr:colOff>238125</xdr:colOff>
      <xdr:row>14</xdr:row>
      <xdr:rowOff>304800</xdr:rowOff>
    </xdr:to>
    <xdr:sp>
      <xdr:nvSpPr>
        <xdr:cNvPr id="19" name="Line 19"/>
        <xdr:cNvSpPr>
          <a:spLocks/>
        </xdr:cNvSpPr>
      </xdr:nvSpPr>
      <xdr:spPr>
        <a:xfrm>
          <a:off x="4752975" y="3276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609600</xdr:colOff>
      <xdr:row>23</xdr:row>
      <xdr:rowOff>219075</xdr:rowOff>
    </xdr:from>
    <xdr:to>
      <xdr:col>13</xdr:col>
      <xdr:colOff>485775</xdr:colOff>
      <xdr:row>25</xdr:row>
      <xdr:rowOff>57150</xdr:rowOff>
    </xdr:to>
    <xdr:pic macro="[0]!weiter"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5810250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685800</xdr:colOff>
      <xdr:row>23</xdr:row>
      <xdr:rowOff>238125</xdr:rowOff>
    </xdr:from>
    <xdr:to>
      <xdr:col>12</xdr:col>
      <xdr:colOff>552450</xdr:colOff>
      <xdr:row>25</xdr:row>
      <xdr:rowOff>66675</xdr:rowOff>
    </xdr:to>
    <xdr:pic macro="[0]!zurück">
      <xdr:nvPicPr>
        <xdr:cNvPr id="2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582930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19050</xdr:rowOff>
    </xdr:from>
    <xdr:to>
      <xdr:col>9</xdr:col>
      <xdr:colOff>85725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86025" y="180975"/>
          <a:ext cx="211455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ISBN-Code</a:t>
          </a:r>
        </a:p>
      </xdr:txBody>
    </xdr:sp>
    <xdr:clientData/>
  </xdr:twoCellAnchor>
  <xdr:twoCellAnchor>
    <xdr:from>
      <xdr:col>1</xdr:col>
      <xdr:colOff>238125</xdr:colOff>
      <xdr:row>12</xdr:row>
      <xdr:rowOff>57150</xdr:rowOff>
    </xdr:from>
    <xdr:to>
      <xdr:col>1</xdr:col>
      <xdr:colOff>238125</xdr:colOff>
      <xdr:row>12</xdr:row>
      <xdr:rowOff>304800</xdr:rowOff>
    </xdr:to>
    <xdr:sp>
      <xdr:nvSpPr>
        <xdr:cNvPr id="2" name="Line 2"/>
        <xdr:cNvSpPr>
          <a:spLocks/>
        </xdr:cNvSpPr>
      </xdr:nvSpPr>
      <xdr:spPr>
        <a:xfrm>
          <a:off x="704850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10</xdr:row>
      <xdr:rowOff>57150</xdr:rowOff>
    </xdr:from>
    <xdr:to>
      <xdr:col>1</xdr:col>
      <xdr:colOff>228600</xdr:colOff>
      <xdr:row>10</xdr:row>
      <xdr:rowOff>276225</xdr:rowOff>
    </xdr:to>
    <xdr:sp>
      <xdr:nvSpPr>
        <xdr:cNvPr id="3" name="Line 3"/>
        <xdr:cNvSpPr>
          <a:spLocks/>
        </xdr:cNvSpPr>
      </xdr:nvSpPr>
      <xdr:spPr>
        <a:xfrm>
          <a:off x="695325" y="22860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10</xdr:row>
      <xdr:rowOff>57150</xdr:rowOff>
    </xdr:from>
    <xdr:to>
      <xdr:col>2</xdr:col>
      <xdr:colOff>228600</xdr:colOff>
      <xdr:row>10</xdr:row>
      <xdr:rowOff>276225</xdr:rowOff>
    </xdr:to>
    <xdr:sp>
      <xdr:nvSpPr>
        <xdr:cNvPr id="4" name="Line 4"/>
        <xdr:cNvSpPr>
          <a:spLocks/>
        </xdr:cNvSpPr>
      </xdr:nvSpPr>
      <xdr:spPr>
        <a:xfrm>
          <a:off x="1162050" y="22860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10</xdr:row>
      <xdr:rowOff>57150</xdr:rowOff>
    </xdr:from>
    <xdr:to>
      <xdr:col>3</xdr:col>
      <xdr:colOff>228600</xdr:colOff>
      <xdr:row>10</xdr:row>
      <xdr:rowOff>276225</xdr:rowOff>
    </xdr:to>
    <xdr:sp>
      <xdr:nvSpPr>
        <xdr:cNvPr id="5" name="Line 5"/>
        <xdr:cNvSpPr>
          <a:spLocks/>
        </xdr:cNvSpPr>
      </xdr:nvSpPr>
      <xdr:spPr>
        <a:xfrm>
          <a:off x="1685925" y="22860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10</xdr:row>
      <xdr:rowOff>57150</xdr:rowOff>
    </xdr:from>
    <xdr:to>
      <xdr:col>4</xdr:col>
      <xdr:colOff>228600</xdr:colOff>
      <xdr:row>10</xdr:row>
      <xdr:rowOff>276225</xdr:rowOff>
    </xdr:to>
    <xdr:sp>
      <xdr:nvSpPr>
        <xdr:cNvPr id="6" name="Line 6"/>
        <xdr:cNvSpPr>
          <a:spLocks/>
        </xdr:cNvSpPr>
      </xdr:nvSpPr>
      <xdr:spPr>
        <a:xfrm>
          <a:off x="2133600" y="22860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10</xdr:row>
      <xdr:rowOff>57150</xdr:rowOff>
    </xdr:from>
    <xdr:to>
      <xdr:col>5</xdr:col>
      <xdr:colOff>228600</xdr:colOff>
      <xdr:row>10</xdr:row>
      <xdr:rowOff>276225</xdr:rowOff>
    </xdr:to>
    <xdr:sp>
      <xdr:nvSpPr>
        <xdr:cNvPr id="7" name="Line 7"/>
        <xdr:cNvSpPr>
          <a:spLocks/>
        </xdr:cNvSpPr>
      </xdr:nvSpPr>
      <xdr:spPr>
        <a:xfrm>
          <a:off x="2686050" y="22860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10</xdr:row>
      <xdr:rowOff>57150</xdr:rowOff>
    </xdr:from>
    <xdr:to>
      <xdr:col>6</xdr:col>
      <xdr:colOff>228600</xdr:colOff>
      <xdr:row>10</xdr:row>
      <xdr:rowOff>276225</xdr:rowOff>
    </xdr:to>
    <xdr:sp>
      <xdr:nvSpPr>
        <xdr:cNvPr id="8" name="Line 8"/>
        <xdr:cNvSpPr>
          <a:spLocks/>
        </xdr:cNvSpPr>
      </xdr:nvSpPr>
      <xdr:spPr>
        <a:xfrm>
          <a:off x="3181350" y="22860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10</xdr:row>
      <xdr:rowOff>57150</xdr:rowOff>
    </xdr:from>
    <xdr:to>
      <xdr:col>7</xdr:col>
      <xdr:colOff>228600</xdr:colOff>
      <xdr:row>10</xdr:row>
      <xdr:rowOff>276225</xdr:rowOff>
    </xdr:to>
    <xdr:sp>
      <xdr:nvSpPr>
        <xdr:cNvPr id="9" name="Line 9"/>
        <xdr:cNvSpPr>
          <a:spLocks/>
        </xdr:cNvSpPr>
      </xdr:nvSpPr>
      <xdr:spPr>
        <a:xfrm>
          <a:off x="3676650" y="22860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10</xdr:row>
      <xdr:rowOff>57150</xdr:rowOff>
    </xdr:from>
    <xdr:to>
      <xdr:col>8</xdr:col>
      <xdr:colOff>228600</xdr:colOff>
      <xdr:row>10</xdr:row>
      <xdr:rowOff>276225</xdr:rowOff>
    </xdr:to>
    <xdr:sp>
      <xdr:nvSpPr>
        <xdr:cNvPr id="10" name="Line 10"/>
        <xdr:cNvSpPr>
          <a:spLocks/>
        </xdr:cNvSpPr>
      </xdr:nvSpPr>
      <xdr:spPr>
        <a:xfrm>
          <a:off x="4210050" y="22860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10</xdr:row>
      <xdr:rowOff>57150</xdr:rowOff>
    </xdr:from>
    <xdr:to>
      <xdr:col>9</xdr:col>
      <xdr:colOff>228600</xdr:colOff>
      <xdr:row>10</xdr:row>
      <xdr:rowOff>276225</xdr:rowOff>
    </xdr:to>
    <xdr:sp>
      <xdr:nvSpPr>
        <xdr:cNvPr id="11" name="Line 11"/>
        <xdr:cNvSpPr>
          <a:spLocks/>
        </xdr:cNvSpPr>
      </xdr:nvSpPr>
      <xdr:spPr>
        <a:xfrm>
          <a:off x="4743450" y="22860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12</xdr:row>
      <xdr:rowOff>57150</xdr:rowOff>
    </xdr:from>
    <xdr:to>
      <xdr:col>2</xdr:col>
      <xdr:colOff>238125</xdr:colOff>
      <xdr:row>12</xdr:row>
      <xdr:rowOff>304800</xdr:rowOff>
    </xdr:to>
    <xdr:sp>
      <xdr:nvSpPr>
        <xdr:cNvPr id="12" name="Line 12"/>
        <xdr:cNvSpPr>
          <a:spLocks/>
        </xdr:cNvSpPr>
      </xdr:nvSpPr>
      <xdr:spPr>
        <a:xfrm>
          <a:off x="1171575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12</xdr:row>
      <xdr:rowOff>57150</xdr:rowOff>
    </xdr:from>
    <xdr:to>
      <xdr:col>3</xdr:col>
      <xdr:colOff>238125</xdr:colOff>
      <xdr:row>12</xdr:row>
      <xdr:rowOff>304800</xdr:rowOff>
    </xdr:to>
    <xdr:sp>
      <xdr:nvSpPr>
        <xdr:cNvPr id="13" name="Line 13"/>
        <xdr:cNvSpPr>
          <a:spLocks/>
        </xdr:cNvSpPr>
      </xdr:nvSpPr>
      <xdr:spPr>
        <a:xfrm>
          <a:off x="1695450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12</xdr:row>
      <xdr:rowOff>57150</xdr:rowOff>
    </xdr:from>
    <xdr:to>
      <xdr:col>4</xdr:col>
      <xdr:colOff>238125</xdr:colOff>
      <xdr:row>12</xdr:row>
      <xdr:rowOff>304800</xdr:rowOff>
    </xdr:to>
    <xdr:sp>
      <xdr:nvSpPr>
        <xdr:cNvPr id="14" name="Line 14"/>
        <xdr:cNvSpPr>
          <a:spLocks/>
        </xdr:cNvSpPr>
      </xdr:nvSpPr>
      <xdr:spPr>
        <a:xfrm>
          <a:off x="2143125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57150</xdr:rowOff>
    </xdr:from>
    <xdr:to>
      <xdr:col>5</xdr:col>
      <xdr:colOff>238125</xdr:colOff>
      <xdr:row>12</xdr:row>
      <xdr:rowOff>304800</xdr:rowOff>
    </xdr:to>
    <xdr:sp>
      <xdr:nvSpPr>
        <xdr:cNvPr id="15" name="Line 15"/>
        <xdr:cNvSpPr>
          <a:spLocks/>
        </xdr:cNvSpPr>
      </xdr:nvSpPr>
      <xdr:spPr>
        <a:xfrm>
          <a:off x="2695575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12</xdr:row>
      <xdr:rowOff>57150</xdr:rowOff>
    </xdr:from>
    <xdr:to>
      <xdr:col>6</xdr:col>
      <xdr:colOff>238125</xdr:colOff>
      <xdr:row>12</xdr:row>
      <xdr:rowOff>304800</xdr:rowOff>
    </xdr:to>
    <xdr:sp>
      <xdr:nvSpPr>
        <xdr:cNvPr id="16" name="Line 16"/>
        <xdr:cNvSpPr>
          <a:spLocks/>
        </xdr:cNvSpPr>
      </xdr:nvSpPr>
      <xdr:spPr>
        <a:xfrm>
          <a:off x="3190875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12</xdr:row>
      <xdr:rowOff>57150</xdr:rowOff>
    </xdr:from>
    <xdr:to>
      <xdr:col>7</xdr:col>
      <xdr:colOff>238125</xdr:colOff>
      <xdr:row>12</xdr:row>
      <xdr:rowOff>304800</xdr:rowOff>
    </xdr:to>
    <xdr:sp>
      <xdr:nvSpPr>
        <xdr:cNvPr id="17" name="Line 17"/>
        <xdr:cNvSpPr>
          <a:spLocks/>
        </xdr:cNvSpPr>
      </xdr:nvSpPr>
      <xdr:spPr>
        <a:xfrm>
          <a:off x="3686175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12</xdr:row>
      <xdr:rowOff>57150</xdr:rowOff>
    </xdr:from>
    <xdr:to>
      <xdr:col>8</xdr:col>
      <xdr:colOff>238125</xdr:colOff>
      <xdr:row>12</xdr:row>
      <xdr:rowOff>304800</xdr:rowOff>
    </xdr:to>
    <xdr:sp>
      <xdr:nvSpPr>
        <xdr:cNvPr id="18" name="Line 18"/>
        <xdr:cNvSpPr>
          <a:spLocks/>
        </xdr:cNvSpPr>
      </xdr:nvSpPr>
      <xdr:spPr>
        <a:xfrm>
          <a:off x="4219575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12</xdr:row>
      <xdr:rowOff>57150</xdr:rowOff>
    </xdr:from>
    <xdr:to>
      <xdr:col>9</xdr:col>
      <xdr:colOff>238125</xdr:colOff>
      <xdr:row>12</xdr:row>
      <xdr:rowOff>304800</xdr:rowOff>
    </xdr:to>
    <xdr:sp>
      <xdr:nvSpPr>
        <xdr:cNvPr id="19" name="Line 19"/>
        <xdr:cNvSpPr>
          <a:spLocks/>
        </xdr:cNvSpPr>
      </xdr:nvSpPr>
      <xdr:spPr>
        <a:xfrm>
          <a:off x="4752975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714375</xdr:colOff>
      <xdr:row>23</xdr:row>
      <xdr:rowOff>219075</xdr:rowOff>
    </xdr:from>
    <xdr:to>
      <xdr:col>13</xdr:col>
      <xdr:colOff>704850</xdr:colOff>
      <xdr:row>24</xdr:row>
      <xdr:rowOff>228600</xdr:rowOff>
    </xdr:to>
    <xdr:pic macro="[0]!weiter"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5838825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685800</xdr:colOff>
      <xdr:row>23</xdr:row>
      <xdr:rowOff>238125</xdr:rowOff>
    </xdr:from>
    <xdr:to>
      <xdr:col>13</xdr:col>
      <xdr:colOff>704850</xdr:colOff>
      <xdr:row>24</xdr:row>
      <xdr:rowOff>238125</xdr:rowOff>
    </xdr:to>
    <xdr:pic macro="[0]!zurück">
      <xdr:nvPicPr>
        <xdr:cNvPr id="2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5857875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13</xdr:row>
      <xdr:rowOff>209550</xdr:rowOff>
    </xdr:from>
    <xdr:to>
      <xdr:col>11</xdr:col>
      <xdr:colOff>733425</xdr:colOff>
      <xdr:row>13</xdr:row>
      <xdr:rowOff>219075</xdr:rowOff>
    </xdr:to>
    <xdr:sp>
      <xdr:nvSpPr>
        <xdr:cNvPr id="22" name="Line 22"/>
        <xdr:cNvSpPr>
          <a:spLocks/>
        </xdr:cNvSpPr>
      </xdr:nvSpPr>
      <xdr:spPr>
        <a:xfrm>
          <a:off x="5143500" y="3476625"/>
          <a:ext cx="12001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10</xdr:row>
      <xdr:rowOff>85725</xdr:rowOff>
    </xdr:from>
    <xdr:to>
      <xdr:col>12</xdr:col>
      <xdr:colOff>266700</xdr:colOff>
      <xdr:row>11</xdr:row>
      <xdr:rowOff>323850</xdr:rowOff>
    </xdr:to>
    <xdr:sp>
      <xdr:nvSpPr>
        <xdr:cNvPr id="23" name="Line 23"/>
        <xdr:cNvSpPr>
          <a:spLocks/>
        </xdr:cNvSpPr>
      </xdr:nvSpPr>
      <xdr:spPr>
        <a:xfrm flipH="1" flipV="1">
          <a:off x="5686425" y="2314575"/>
          <a:ext cx="1057275" cy="581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9</xdr:row>
      <xdr:rowOff>323850</xdr:rowOff>
    </xdr:from>
    <xdr:to>
      <xdr:col>13</xdr:col>
      <xdr:colOff>571500</xdr:colOff>
      <xdr:row>11</xdr:row>
      <xdr:rowOff>314325</xdr:rowOff>
    </xdr:to>
    <xdr:sp>
      <xdr:nvSpPr>
        <xdr:cNvPr id="24" name="Line 24"/>
        <xdr:cNvSpPr>
          <a:spLocks/>
        </xdr:cNvSpPr>
      </xdr:nvSpPr>
      <xdr:spPr>
        <a:xfrm flipH="1" flipV="1">
          <a:off x="5715000" y="2200275"/>
          <a:ext cx="2047875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</xdr:row>
      <xdr:rowOff>66675</xdr:rowOff>
    </xdr:from>
    <xdr:to>
      <xdr:col>6</xdr:col>
      <xdr:colOff>266700</xdr:colOff>
      <xdr:row>4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52525" y="390525"/>
          <a:ext cx="1857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Quersumme</a:t>
          </a:r>
        </a:p>
      </xdr:txBody>
    </xdr:sp>
    <xdr:clientData/>
  </xdr:twoCellAnchor>
  <xdr:twoCellAnchor>
    <xdr:from>
      <xdr:col>2</xdr:col>
      <xdr:colOff>219075</xdr:colOff>
      <xdr:row>10</xdr:row>
      <xdr:rowOff>66675</xdr:rowOff>
    </xdr:from>
    <xdr:to>
      <xdr:col>10</xdr:col>
      <xdr:colOff>609600</xdr:colOff>
      <xdr:row>12</xdr:row>
      <xdr:rowOff>85725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152525" y="1914525"/>
          <a:ext cx="38957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Gewichtete 2er-Quersumme</a:t>
          </a:r>
        </a:p>
      </xdr:txBody>
    </xdr:sp>
    <xdr:clientData/>
  </xdr:twoCellAnchor>
  <xdr:twoCellAnchor>
    <xdr:from>
      <xdr:col>2</xdr:col>
      <xdr:colOff>219075</xdr:colOff>
      <xdr:row>18</xdr:row>
      <xdr:rowOff>66675</xdr:rowOff>
    </xdr:from>
    <xdr:to>
      <xdr:col>10</xdr:col>
      <xdr:colOff>609600</xdr:colOff>
      <xdr:row>20</xdr:row>
      <xdr:rowOff>85725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152525" y="3438525"/>
          <a:ext cx="38957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Gewichtete 3er-Quersumme</a:t>
          </a:r>
        </a:p>
      </xdr:txBody>
    </xdr:sp>
    <xdr:clientData/>
  </xdr:twoCellAnchor>
  <xdr:twoCellAnchor>
    <xdr:from>
      <xdr:col>2</xdr:col>
      <xdr:colOff>476250</xdr:colOff>
      <xdr:row>26</xdr:row>
      <xdr:rowOff>57150</xdr:rowOff>
    </xdr:from>
    <xdr:to>
      <xdr:col>10</xdr:col>
      <xdr:colOff>447675</xdr:colOff>
      <xdr:row>28</xdr:row>
      <xdr:rowOff>76200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409700" y="4953000"/>
          <a:ext cx="34766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ISBN-Code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S-GEO\ARTIKEL\dfg\dfg_12_1024\kap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führung Kapitel4 Blatt1"/>
      <sheetName val="Übersicht Kapitel4"/>
      <sheetName val="Kapitel4 Problem1 Blatt1"/>
      <sheetName val="Kapitel4 Problem1 Blatt2"/>
      <sheetName val="Kapitel4 Problem1 Blatt3"/>
      <sheetName val="Kapitel4 Problem1 Blatt4"/>
      <sheetName val="Kapitel4 Problem1 Blatt5"/>
      <sheetName val="Kapitel4 Problem2 Blatt1"/>
      <sheetName val="Kapitel4 Problem2 Blatt2"/>
      <sheetName val="Kapitel4 Problem2 Blatt3"/>
      <sheetName val="Kapitel4 Problem3 Blatt1"/>
      <sheetName val="Kapitel4 Problem3 Blatt2"/>
      <sheetName val="Kapitel4 Problem3 Blatt3"/>
      <sheetName val="Kapitel4 Problem3 Blatt4"/>
      <sheetName val="Hilfsbla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O33"/>
  <sheetViews>
    <sheetView tabSelected="1" workbookViewId="0" topLeftCell="A1">
      <selection activeCell="A1" sqref="A1"/>
    </sheetView>
  </sheetViews>
  <sheetFormatPr defaultColWidth="11.421875" defaultRowHeight="12.75"/>
  <cols>
    <col min="1" max="2" width="7.00390625" style="4" customWidth="1"/>
    <col min="3" max="3" width="7.8515625" style="4" customWidth="1"/>
    <col min="4" max="4" width="6.7109375" style="4" customWidth="1"/>
    <col min="5" max="5" width="8.28125" style="4" customWidth="1"/>
    <col min="6" max="7" width="7.421875" style="4" customWidth="1"/>
    <col min="8" max="9" width="8.00390625" style="4" customWidth="1"/>
    <col min="10" max="10" width="11.57421875" style="4" customWidth="1"/>
    <col min="11" max="11" width="5.140625" style="4" customWidth="1"/>
    <col min="12" max="12" width="13.00390625" style="4" customWidth="1"/>
    <col min="13" max="13" width="11.28125" style="4" customWidth="1"/>
    <col min="14" max="14" width="25.57421875" style="4" customWidth="1"/>
    <col min="15" max="16384" width="11.421875" style="4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7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3"/>
      <c r="O8" s="3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27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3"/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16"/>
      <c r="L14" s="16"/>
      <c r="M14" s="16"/>
      <c r="N14" s="16"/>
      <c r="O14" s="3"/>
    </row>
    <row r="15" spans="1:15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27">
      <c r="A16" s="5"/>
      <c r="B16" s="11"/>
      <c r="C16" s="11"/>
      <c r="D16" s="11"/>
      <c r="E16" s="11"/>
      <c r="F16" s="11"/>
      <c r="G16" s="11"/>
      <c r="H16" s="11"/>
      <c r="I16" s="11"/>
      <c r="J16" s="11"/>
      <c r="K16" s="19"/>
      <c r="L16" s="19"/>
      <c r="M16" s="19"/>
      <c r="N16" s="19"/>
      <c r="O16" s="3"/>
    </row>
    <row r="17" spans="1:1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0.25">
      <c r="A23" s="3"/>
      <c r="B23" s="11"/>
      <c r="C23" s="11"/>
      <c r="D23" s="11"/>
      <c r="E23" s="11"/>
      <c r="F23" s="11"/>
      <c r="G23" s="11"/>
      <c r="H23" s="11"/>
      <c r="I23" s="11"/>
      <c r="J23" s="3"/>
      <c r="K23" s="3"/>
      <c r="L23" s="3"/>
      <c r="M23" s="3"/>
      <c r="N23" s="3"/>
      <c r="O23" s="3"/>
    </row>
    <row r="24" spans="1:15" ht="27">
      <c r="A24" s="5"/>
      <c r="B24" s="11"/>
      <c r="C24" s="11"/>
      <c r="D24" s="11"/>
      <c r="E24" s="11"/>
      <c r="F24" s="11"/>
      <c r="G24" s="11"/>
      <c r="H24" s="11"/>
      <c r="I24" s="11"/>
      <c r="J24" s="3"/>
      <c r="K24" s="3"/>
      <c r="L24" s="3"/>
      <c r="M24" s="3"/>
      <c r="N24" s="3"/>
      <c r="O24" s="3"/>
    </row>
    <row r="25" spans="1:15" ht="20.25">
      <c r="A25" s="3"/>
      <c r="B25" s="3"/>
      <c r="C25" s="3"/>
      <c r="D25" s="3"/>
      <c r="E25" s="3"/>
      <c r="F25" s="3"/>
      <c r="G25" s="3"/>
      <c r="H25" s="3"/>
      <c r="I25" s="11"/>
      <c r="J25" s="3"/>
      <c r="K25" s="3"/>
      <c r="L25" s="3"/>
      <c r="M25" s="3"/>
      <c r="N25" s="3"/>
      <c r="O25" s="3"/>
    </row>
    <row r="26" spans="1:15" ht="20.25">
      <c r="A26" s="3"/>
      <c r="B26" s="3"/>
      <c r="C26" s="3"/>
      <c r="D26" s="3"/>
      <c r="E26" s="3"/>
      <c r="F26" s="3"/>
      <c r="G26" s="3"/>
      <c r="H26" s="3"/>
      <c r="I26" s="11"/>
      <c r="J26" s="3"/>
      <c r="K26" s="3"/>
      <c r="L26" s="3"/>
      <c r="M26" s="3"/>
      <c r="N26" s="3"/>
      <c r="O26" s="3"/>
    </row>
    <row r="27" spans="1:15" ht="20.25">
      <c r="A27" s="3"/>
      <c r="B27" s="3"/>
      <c r="C27" s="3"/>
      <c r="D27" s="3"/>
      <c r="E27" s="3"/>
      <c r="F27" s="3"/>
      <c r="G27" s="3"/>
      <c r="H27" s="3"/>
      <c r="I27" s="11"/>
      <c r="J27" s="3"/>
      <c r="K27" s="3"/>
      <c r="L27" s="3"/>
      <c r="M27" s="3"/>
      <c r="N27" s="3"/>
      <c r="O27" s="3"/>
    </row>
    <row r="28" spans="1:15" ht="20.25">
      <c r="A28" s="3"/>
      <c r="B28" s="3"/>
      <c r="C28" s="3"/>
      <c r="D28" s="3"/>
      <c r="E28" s="3"/>
      <c r="F28" s="3"/>
      <c r="G28" s="3"/>
      <c r="H28" s="3"/>
      <c r="I28" s="11"/>
      <c r="J28" s="3"/>
      <c r="K28" s="3"/>
      <c r="L28" s="3"/>
      <c r="M28" s="3"/>
      <c r="N28" s="3"/>
      <c r="O28" s="3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20.25">
      <c r="A30" s="3"/>
      <c r="B30" s="3"/>
      <c r="C30" s="3"/>
      <c r="D30" s="3"/>
      <c r="E30" s="3"/>
      <c r="F30" s="3"/>
      <c r="G30" s="3"/>
      <c r="H30" s="3"/>
      <c r="I30" s="3"/>
      <c r="J30" s="3"/>
      <c r="K30" s="11"/>
      <c r="L30" s="11"/>
      <c r="M30" s="11"/>
      <c r="N30" s="3"/>
      <c r="O30" s="3"/>
    </row>
    <row r="31" spans="1:15" ht="2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3"/>
      <c r="L31" s="3"/>
      <c r="M31" s="3"/>
      <c r="N31" s="11"/>
      <c r="O31" s="3"/>
    </row>
    <row r="32" spans="1:15" ht="2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3"/>
      <c r="M32" s="11"/>
      <c r="N32" s="12"/>
      <c r="O32" s="3"/>
    </row>
    <row r="33" spans="1:15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O33"/>
  <sheetViews>
    <sheetView workbookViewId="0" topLeftCell="A1">
      <selection activeCell="A1" sqref="A1"/>
    </sheetView>
  </sheetViews>
  <sheetFormatPr defaultColWidth="11.421875" defaultRowHeight="12.75"/>
  <cols>
    <col min="1" max="2" width="7.00390625" style="4" customWidth="1"/>
    <col min="3" max="3" width="7.8515625" style="4" customWidth="1"/>
    <col min="4" max="4" width="6.7109375" style="4" customWidth="1"/>
    <col min="5" max="5" width="8.28125" style="4" customWidth="1"/>
    <col min="6" max="7" width="7.421875" style="4" customWidth="1"/>
    <col min="8" max="9" width="8.00390625" style="4" customWidth="1"/>
    <col min="10" max="10" width="11.57421875" style="4" customWidth="1"/>
    <col min="11" max="11" width="5.140625" style="4" customWidth="1"/>
    <col min="12" max="12" width="13.00390625" style="4" customWidth="1"/>
    <col min="13" max="13" width="11.28125" style="4" customWidth="1"/>
    <col min="14" max="14" width="25.57421875" style="4" customWidth="1"/>
    <col min="15" max="16384" width="11.421875" style="4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7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3"/>
      <c r="O8" s="3"/>
    </row>
    <row r="9" spans="1:15" ht="31.5">
      <c r="A9" s="3"/>
      <c r="B9" s="6" t="s">
        <v>16</v>
      </c>
      <c r="C9" s="6" t="s">
        <v>17</v>
      </c>
      <c r="D9" s="6" t="s">
        <v>18</v>
      </c>
      <c r="E9" s="6" t="s">
        <v>19</v>
      </c>
      <c r="F9" s="6" t="s">
        <v>20</v>
      </c>
      <c r="G9" s="6" t="s">
        <v>21</v>
      </c>
      <c r="H9" s="6" t="s">
        <v>22</v>
      </c>
      <c r="I9" s="6" t="s">
        <v>23</v>
      </c>
      <c r="J9" s="6" t="s">
        <v>24</v>
      </c>
      <c r="K9" s="7" t="s">
        <v>10</v>
      </c>
      <c r="L9" s="5"/>
      <c r="M9" s="5"/>
      <c r="N9" s="3"/>
      <c r="O9" s="3"/>
    </row>
    <row r="10" spans="1:15" ht="27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3"/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27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" t="s">
        <v>11</v>
      </c>
      <c r="N12" s="8" t="s">
        <v>15</v>
      </c>
      <c r="O12" s="3"/>
    </row>
    <row r="13" spans="1:15" ht="27">
      <c r="A13" s="3"/>
      <c r="B13" s="8"/>
      <c r="C13" s="8"/>
      <c r="D13" s="8"/>
      <c r="E13" s="8"/>
      <c r="F13" s="8"/>
      <c r="G13" s="8"/>
      <c r="H13" s="8"/>
      <c r="I13" s="8"/>
      <c r="J13" s="8"/>
      <c r="K13" s="18">
        <f>N13-M13</f>
        <v>0</v>
      </c>
      <c r="L13" s="14"/>
      <c r="M13" s="13">
        <f>SUM(B13:J13)</f>
        <v>0</v>
      </c>
      <c r="N13" s="13">
        <f>10*ROUND(M13/10+0.49,0)</f>
        <v>0</v>
      </c>
      <c r="O13" s="3"/>
    </row>
    <row r="14" spans="1:15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16"/>
      <c r="L14" s="16"/>
      <c r="M14" s="16"/>
      <c r="N14" s="16"/>
      <c r="O14" s="3"/>
    </row>
    <row r="15" spans="1:15" ht="27">
      <c r="A15" s="3"/>
      <c r="B15" s="8"/>
      <c r="C15" s="8"/>
      <c r="D15" s="8"/>
      <c r="E15" s="8"/>
      <c r="F15" s="8"/>
      <c r="G15" s="8"/>
      <c r="H15" s="8"/>
      <c r="I15" s="8"/>
      <c r="J15" s="8"/>
      <c r="K15" s="18">
        <f>N15-M15</f>
        <v>0</v>
      </c>
      <c r="L15" s="14"/>
      <c r="M15" s="13">
        <f>SUM(B15:J15)</f>
        <v>0</v>
      </c>
      <c r="N15" s="13">
        <f>10*ROUND(M15/10+0.49,0)</f>
        <v>0</v>
      </c>
      <c r="O15" s="3"/>
    </row>
    <row r="16" spans="1:15" ht="27">
      <c r="A16" s="5"/>
      <c r="B16" s="11"/>
      <c r="C16" s="11"/>
      <c r="D16" s="11"/>
      <c r="E16" s="11"/>
      <c r="F16" s="11"/>
      <c r="G16" s="11"/>
      <c r="H16" s="11"/>
      <c r="I16" s="11"/>
      <c r="J16" s="11"/>
      <c r="K16" s="19"/>
      <c r="L16" s="19"/>
      <c r="M16" s="19"/>
      <c r="N16" s="19"/>
      <c r="O16" s="3"/>
    </row>
    <row r="17" spans="1:15" ht="27">
      <c r="A17" s="3"/>
      <c r="B17" s="8"/>
      <c r="C17" s="8"/>
      <c r="D17" s="8"/>
      <c r="E17" s="8"/>
      <c r="F17" s="8"/>
      <c r="G17" s="8"/>
      <c r="H17" s="8"/>
      <c r="I17" s="8"/>
      <c r="J17" s="8"/>
      <c r="K17" s="18">
        <f>N17-M17</f>
        <v>0</v>
      </c>
      <c r="L17" s="14"/>
      <c r="M17" s="13">
        <f>SUM(B17:J17)</f>
        <v>0</v>
      </c>
      <c r="N17" s="13">
        <f>10*ROUND(M17/10+0.49,0)</f>
        <v>0</v>
      </c>
      <c r="O17" s="3"/>
    </row>
    <row r="18" spans="1:15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0.25">
      <c r="A23" s="3"/>
      <c r="B23" s="11"/>
      <c r="C23" s="11"/>
      <c r="D23" s="11"/>
      <c r="E23" s="11"/>
      <c r="F23" s="11"/>
      <c r="G23" s="11"/>
      <c r="H23" s="11"/>
      <c r="I23" s="11"/>
      <c r="J23" s="3"/>
      <c r="K23" s="3"/>
      <c r="L23" s="3"/>
      <c r="M23" s="3"/>
      <c r="N23" s="3"/>
      <c r="O23" s="3"/>
    </row>
    <row r="24" spans="1:15" ht="27">
      <c r="A24" s="5"/>
      <c r="B24" s="11"/>
      <c r="C24" s="11"/>
      <c r="D24" s="11"/>
      <c r="E24" s="11"/>
      <c r="F24" s="11"/>
      <c r="G24" s="11"/>
      <c r="H24" s="11"/>
      <c r="I24" s="11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20.25">
      <c r="A26" s="3"/>
      <c r="B26" s="3"/>
      <c r="C26" s="3"/>
      <c r="D26" s="3"/>
      <c r="E26" s="3"/>
      <c r="F26" s="3"/>
      <c r="G26" s="3"/>
      <c r="H26" s="3"/>
      <c r="I26" s="3"/>
      <c r="J26" s="11"/>
      <c r="K26" s="11"/>
      <c r="L26" s="11"/>
      <c r="M26" s="3"/>
      <c r="N26" s="11"/>
      <c r="O26" s="3"/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2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3"/>
      <c r="M31" s="11"/>
      <c r="N31" s="11"/>
      <c r="O31" s="3"/>
    </row>
    <row r="32" spans="1:15" ht="2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3"/>
      <c r="M32" s="11"/>
      <c r="N32" s="12"/>
      <c r="O32" s="3"/>
    </row>
    <row r="33" spans="1:15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</sheetData>
  <sheetProtection sheet="1" objects="1" scenario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O32"/>
  <sheetViews>
    <sheetView workbookViewId="0" topLeftCell="A1">
      <selection activeCell="A1" sqref="A1"/>
    </sheetView>
  </sheetViews>
  <sheetFormatPr defaultColWidth="11.421875" defaultRowHeight="12.75"/>
  <cols>
    <col min="1" max="2" width="7.00390625" style="4" customWidth="1"/>
    <col min="3" max="3" width="7.8515625" style="4" customWidth="1"/>
    <col min="4" max="4" width="6.7109375" style="4" customWidth="1"/>
    <col min="5" max="5" width="8.28125" style="4" customWidth="1"/>
    <col min="6" max="7" width="7.421875" style="4" customWidth="1"/>
    <col min="8" max="9" width="8.00390625" style="4" customWidth="1"/>
    <col min="10" max="10" width="9.00390625" style="4" customWidth="1"/>
    <col min="11" max="11" width="9.57421875" style="4" customWidth="1"/>
    <col min="12" max="12" width="13.00390625" style="4" customWidth="1"/>
    <col min="13" max="13" width="11.140625" style="4" customWidth="1"/>
    <col min="14" max="14" width="22.28125" style="4" customWidth="1"/>
    <col min="15" max="16384" width="11.421875" style="4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7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3"/>
    </row>
    <row r="9" spans="1:15" ht="31.5">
      <c r="A9" s="3"/>
      <c r="B9" s="6" t="s">
        <v>16</v>
      </c>
      <c r="C9" s="6" t="s">
        <v>17</v>
      </c>
      <c r="D9" s="6" t="s">
        <v>18</v>
      </c>
      <c r="E9" s="6" t="s">
        <v>19</v>
      </c>
      <c r="F9" s="6" t="s">
        <v>20</v>
      </c>
      <c r="G9" s="6" t="s">
        <v>21</v>
      </c>
      <c r="H9" s="6" t="s">
        <v>22</v>
      </c>
      <c r="I9" s="6" t="s">
        <v>23</v>
      </c>
      <c r="J9" s="6" t="s">
        <v>24</v>
      </c>
      <c r="K9" s="7" t="s">
        <v>10</v>
      </c>
      <c r="L9" s="5"/>
      <c r="M9" s="3"/>
      <c r="N9" s="3"/>
      <c r="O9" s="3"/>
    </row>
    <row r="10" spans="1:15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27">
      <c r="A12" s="3"/>
      <c r="B12" s="8"/>
      <c r="C12" s="8"/>
      <c r="D12" s="8"/>
      <c r="E12" s="8"/>
      <c r="F12" s="8"/>
      <c r="G12" s="8"/>
      <c r="H12" s="8"/>
      <c r="I12" s="8"/>
      <c r="J12" s="8"/>
      <c r="K12" s="18">
        <f>N16-M16</f>
        <v>0</v>
      </c>
      <c r="L12" s="3"/>
      <c r="M12" s="3"/>
      <c r="N12" s="3"/>
      <c r="O12" s="10"/>
    </row>
    <row r="13" spans="1:15" ht="27">
      <c r="A13" s="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3"/>
    </row>
    <row r="14" spans="1:15" ht="26.25">
      <c r="A14" s="3"/>
      <c r="B14" s="15" t="s">
        <v>25</v>
      </c>
      <c r="C14" s="15" t="s">
        <v>26</v>
      </c>
      <c r="D14" s="15" t="s">
        <v>25</v>
      </c>
      <c r="E14" s="15" t="s">
        <v>26</v>
      </c>
      <c r="F14" s="15" t="s">
        <v>25</v>
      </c>
      <c r="G14" s="15" t="s">
        <v>26</v>
      </c>
      <c r="H14" s="15" t="s">
        <v>25</v>
      </c>
      <c r="I14" s="15" t="s">
        <v>26</v>
      </c>
      <c r="J14" s="15" t="s">
        <v>25</v>
      </c>
      <c r="K14" s="16"/>
      <c r="L14" s="16"/>
      <c r="M14" s="16"/>
      <c r="N14" s="16"/>
      <c r="O14" s="3"/>
    </row>
    <row r="15" spans="1:15" ht="27">
      <c r="A15" s="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3" t="s">
        <v>38</v>
      </c>
      <c r="N15" s="13" t="s">
        <v>15</v>
      </c>
      <c r="O15" s="3"/>
    </row>
    <row r="16" spans="1:15" ht="27">
      <c r="A16" s="3"/>
      <c r="B16" s="13">
        <f>B12</f>
        <v>0</v>
      </c>
      <c r="C16" s="13">
        <f>2*C12</f>
        <v>0</v>
      </c>
      <c r="D16" s="13">
        <f>D12</f>
        <v>0</v>
      </c>
      <c r="E16" s="13">
        <f>2*E12</f>
        <v>0</v>
      </c>
      <c r="F16" s="13">
        <f>F12</f>
        <v>0</v>
      </c>
      <c r="G16" s="13">
        <f>2*G12</f>
        <v>0</v>
      </c>
      <c r="H16" s="13">
        <f>H12</f>
        <v>0</v>
      </c>
      <c r="I16" s="13">
        <f>2*I12</f>
        <v>0</v>
      </c>
      <c r="J16" s="13">
        <f>J12</f>
        <v>0</v>
      </c>
      <c r="K16" s="16"/>
      <c r="L16" s="14"/>
      <c r="M16" s="13">
        <f>SUM(B16:J16)</f>
        <v>0</v>
      </c>
      <c r="N16" s="13">
        <f>10*ROUND(M16/10+0.49,0)</f>
        <v>0</v>
      </c>
      <c r="O16" s="3"/>
    </row>
    <row r="17" spans="1:1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27">
      <c r="A20" s="3"/>
      <c r="B20" s="8"/>
      <c r="C20" s="8"/>
      <c r="D20" s="8"/>
      <c r="E20" s="8"/>
      <c r="F20" s="8"/>
      <c r="G20" s="8"/>
      <c r="H20" s="8"/>
      <c r="I20" s="8"/>
      <c r="J20" s="8"/>
      <c r="K20" s="18">
        <f>N20-M20</f>
        <v>0</v>
      </c>
      <c r="L20" s="14"/>
      <c r="M20" s="13">
        <f>B20+D20+F20+H20+J20+2*(C20+E20+G20+I20)</f>
        <v>0</v>
      </c>
      <c r="N20" s="13">
        <f>10*ROUND(M20/10+0.49,0)</f>
        <v>0</v>
      </c>
      <c r="O20" s="3"/>
    </row>
    <row r="21" spans="1:15" ht="20.25">
      <c r="A21" s="3"/>
      <c r="B21" s="11"/>
      <c r="C21" s="11"/>
      <c r="D21" s="11"/>
      <c r="E21" s="11"/>
      <c r="F21" s="11"/>
      <c r="G21" s="11"/>
      <c r="H21" s="11"/>
      <c r="I21" s="11"/>
      <c r="J21" s="11"/>
      <c r="K21" s="19"/>
      <c r="L21" s="19"/>
      <c r="M21" s="19"/>
      <c r="N21" s="19"/>
      <c r="O21" s="3"/>
    </row>
    <row r="22" spans="1:15" ht="27">
      <c r="A22" s="3"/>
      <c r="B22" s="8"/>
      <c r="C22" s="8"/>
      <c r="D22" s="8"/>
      <c r="E22" s="8"/>
      <c r="F22" s="8"/>
      <c r="G22" s="8"/>
      <c r="H22" s="8"/>
      <c r="I22" s="8"/>
      <c r="J22" s="8"/>
      <c r="K22" s="18">
        <f>N22-M22</f>
        <v>0</v>
      </c>
      <c r="L22" s="14"/>
      <c r="M22" s="13">
        <f>B22+D22+F22+H22+IE17+2*(C22+E22+G22+I22)</f>
        <v>0</v>
      </c>
      <c r="N22" s="13">
        <f>10*ROUND(M22/10+0.49,0)</f>
        <v>0</v>
      </c>
      <c r="O22" s="3"/>
    </row>
    <row r="23" spans="1:15" ht="20.25">
      <c r="A23" s="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3"/>
      <c r="O23" s="3"/>
    </row>
    <row r="24" spans="1:15" ht="20.25">
      <c r="A24" s="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20.25">
      <c r="A25" s="3"/>
      <c r="B25" s="3"/>
      <c r="C25" s="3"/>
      <c r="D25" s="3"/>
      <c r="E25" s="3"/>
      <c r="F25" s="3"/>
      <c r="G25" s="3"/>
      <c r="H25" s="3"/>
      <c r="I25" s="3"/>
      <c r="J25" s="11"/>
      <c r="K25" s="11"/>
      <c r="L25" s="11"/>
      <c r="M25" s="11"/>
      <c r="N25" s="11"/>
      <c r="O25" s="11"/>
    </row>
    <row r="26" spans="1:1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2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3"/>
      <c r="M31" s="11"/>
      <c r="N31" s="11"/>
      <c r="O31" s="3"/>
    </row>
    <row r="32" spans="1:15" ht="2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3"/>
      <c r="M32" s="11"/>
      <c r="N32" s="12"/>
      <c r="O32" s="3"/>
    </row>
  </sheetData>
  <sheetProtection sheet="1" objects="1" scenario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O32"/>
  <sheetViews>
    <sheetView workbookViewId="0" topLeftCell="A1">
      <selection activeCell="A1" sqref="A1"/>
    </sheetView>
  </sheetViews>
  <sheetFormatPr defaultColWidth="11.421875" defaultRowHeight="12.75"/>
  <cols>
    <col min="1" max="2" width="7.00390625" style="4" customWidth="1"/>
    <col min="3" max="3" width="7.8515625" style="4" customWidth="1"/>
    <col min="4" max="4" width="6.7109375" style="4" customWidth="1"/>
    <col min="5" max="5" width="8.28125" style="4" customWidth="1"/>
    <col min="6" max="7" width="7.421875" style="4" customWidth="1"/>
    <col min="8" max="9" width="8.00390625" style="4" customWidth="1"/>
    <col min="10" max="10" width="8.140625" style="4" customWidth="1"/>
    <col min="11" max="11" width="9.57421875" style="4" customWidth="1"/>
    <col min="12" max="12" width="13.00390625" style="4" customWidth="1"/>
    <col min="13" max="13" width="12.421875" style="4" customWidth="1"/>
    <col min="14" max="14" width="23.8515625" style="4" customWidth="1"/>
    <col min="15" max="16384" width="11.421875" style="4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7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3"/>
    </row>
    <row r="9" spans="1:15" ht="31.5">
      <c r="A9" s="3"/>
      <c r="B9" s="6" t="s">
        <v>16</v>
      </c>
      <c r="C9" s="6" t="s">
        <v>17</v>
      </c>
      <c r="D9" s="6" t="s">
        <v>18</v>
      </c>
      <c r="E9" s="6" t="s">
        <v>19</v>
      </c>
      <c r="F9" s="6" t="s">
        <v>20</v>
      </c>
      <c r="G9" s="6" t="s">
        <v>21</v>
      </c>
      <c r="H9" s="6" t="s">
        <v>22</v>
      </c>
      <c r="I9" s="6" t="s">
        <v>23</v>
      </c>
      <c r="J9" s="6" t="s">
        <v>24</v>
      </c>
      <c r="K9" s="7" t="s">
        <v>10</v>
      </c>
      <c r="L9" s="5"/>
      <c r="M9" s="3"/>
      <c r="N9" s="3"/>
      <c r="O9" s="3"/>
    </row>
    <row r="10" spans="1:15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27">
      <c r="A12" s="3"/>
      <c r="B12" s="8"/>
      <c r="C12" s="8"/>
      <c r="D12" s="8"/>
      <c r="E12" s="8"/>
      <c r="F12" s="8"/>
      <c r="G12" s="8"/>
      <c r="H12" s="8"/>
      <c r="I12" s="8"/>
      <c r="J12" s="8"/>
      <c r="K12" s="9">
        <f>N16-M16</f>
        <v>0</v>
      </c>
      <c r="L12" s="3"/>
      <c r="M12" s="3"/>
      <c r="N12" s="3"/>
      <c r="O12" s="10"/>
    </row>
    <row r="13" spans="1:15" ht="27">
      <c r="A13" s="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3"/>
    </row>
    <row r="14" spans="1:15" ht="26.25">
      <c r="A14" s="3"/>
      <c r="B14" s="15" t="s">
        <v>25</v>
      </c>
      <c r="C14" s="15" t="s">
        <v>27</v>
      </c>
      <c r="D14" s="15" t="s">
        <v>25</v>
      </c>
      <c r="E14" s="15" t="s">
        <v>27</v>
      </c>
      <c r="F14" s="15" t="s">
        <v>25</v>
      </c>
      <c r="G14" s="15" t="s">
        <v>27</v>
      </c>
      <c r="H14" s="15" t="s">
        <v>25</v>
      </c>
      <c r="I14" s="15" t="s">
        <v>27</v>
      </c>
      <c r="J14" s="15" t="s">
        <v>25</v>
      </c>
      <c r="K14" s="16"/>
      <c r="L14" s="16"/>
      <c r="M14" s="16"/>
      <c r="N14" s="16"/>
      <c r="O14" s="3"/>
    </row>
    <row r="15" spans="1:15" ht="27">
      <c r="A15" s="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3" t="s">
        <v>38</v>
      </c>
      <c r="N15" s="13" t="s">
        <v>15</v>
      </c>
      <c r="O15" s="3"/>
    </row>
    <row r="16" spans="1:15" ht="27">
      <c r="A16" s="3"/>
      <c r="B16" s="13">
        <f>B12</f>
        <v>0</v>
      </c>
      <c r="C16" s="13">
        <f>3*C12</f>
        <v>0</v>
      </c>
      <c r="D16" s="13">
        <f>D12</f>
        <v>0</v>
      </c>
      <c r="E16" s="13">
        <f>3*E12</f>
        <v>0</v>
      </c>
      <c r="F16" s="13">
        <f>F12</f>
        <v>0</v>
      </c>
      <c r="G16" s="13">
        <f>3*G12</f>
        <v>0</v>
      </c>
      <c r="H16" s="13">
        <f>H12</f>
        <v>0</v>
      </c>
      <c r="I16" s="13">
        <f>3*I12</f>
        <v>0</v>
      </c>
      <c r="J16" s="13">
        <f>J12</f>
        <v>0</v>
      </c>
      <c r="K16" s="16"/>
      <c r="L16" s="14"/>
      <c r="M16" s="13">
        <f>SUM(B16:J16)</f>
        <v>0</v>
      </c>
      <c r="N16" s="13">
        <f>10*ROUND(M16/10+0.49,0)</f>
        <v>0</v>
      </c>
      <c r="O16" s="3"/>
    </row>
    <row r="17" spans="1:15" ht="12.75">
      <c r="A17" s="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3"/>
    </row>
    <row r="18" spans="1:15" ht="12.75">
      <c r="A18" s="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"/>
    </row>
    <row r="19" spans="1:15" ht="12.75">
      <c r="A19" s="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"/>
    </row>
    <row r="20" spans="1:15" ht="27">
      <c r="A20" s="3"/>
      <c r="B20" s="8"/>
      <c r="C20" s="8"/>
      <c r="D20" s="8"/>
      <c r="E20" s="8"/>
      <c r="F20" s="8"/>
      <c r="G20" s="8"/>
      <c r="H20" s="8"/>
      <c r="I20" s="8"/>
      <c r="J20" s="8"/>
      <c r="K20" s="18">
        <f>N20-M20</f>
        <v>0</v>
      </c>
      <c r="L20" s="14"/>
      <c r="M20" s="13">
        <f>B20+D20+F20+H20+J20+3*(C20+E20+G20+I20)</f>
        <v>0</v>
      </c>
      <c r="N20" s="13">
        <f>10*ROUND(M20/10+0.49,0)</f>
        <v>0</v>
      </c>
      <c r="O20" s="3"/>
    </row>
    <row r="21" spans="1:15" ht="20.25">
      <c r="A21" s="3"/>
      <c r="B21" s="11"/>
      <c r="C21" s="11"/>
      <c r="D21" s="11"/>
      <c r="E21" s="11"/>
      <c r="F21" s="11"/>
      <c r="G21" s="11"/>
      <c r="H21" s="11"/>
      <c r="I21" s="11"/>
      <c r="J21" s="11"/>
      <c r="K21" s="19"/>
      <c r="L21" s="19"/>
      <c r="M21" s="19"/>
      <c r="N21" s="19"/>
      <c r="O21" s="3"/>
    </row>
    <row r="22" spans="1:15" ht="27">
      <c r="A22" s="3"/>
      <c r="B22" s="8"/>
      <c r="C22" s="8"/>
      <c r="D22" s="8"/>
      <c r="E22" s="8"/>
      <c r="F22" s="8"/>
      <c r="G22" s="8"/>
      <c r="H22" s="8"/>
      <c r="I22" s="8"/>
      <c r="J22" s="8"/>
      <c r="K22" s="18">
        <f>N22-M22</f>
        <v>0</v>
      </c>
      <c r="L22" s="14"/>
      <c r="M22" s="13">
        <f>B22+D22+F22+H22+J22+2*(C22+E22+G22+I22)</f>
        <v>0</v>
      </c>
      <c r="N22" s="13">
        <f>10*ROUND(M22/10+0.49,0)</f>
        <v>0</v>
      </c>
      <c r="O22" s="3"/>
    </row>
    <row r="23" spans="1:15" ht="20.25">
      <c r="A23" s="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3"/>
      <c r="O23" s="3"/>
    </row>
    <row r="24" spans="1:15" ht="20.25">
      <c r="A24" s="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20.25">
      <c r="A25" s="3"/>
      <c r="B25" s="3"/>
      <c r="C25" s="3"/>
      <c r="D25" s="3"/>
      <c r="E25" s="3"/>
      <c r="F25" s="3"/>
      <c r="G25" s="3"/>
      <c r="H25" s="3"/>
      <c r="I25" s="3"/>
      <c r="J25" s="11"/>
      <c r="K25" s="11"/>
      <c r="L25" s="11"/>
      <c r="M25" s="11"/>
      <c r="N25" s="11"/>
      <c r="O25" s="11"/>
    </row>
    <row r="26" spans="1:15" ht="20.25">
      <c r="A26" s="3"/>
      <c r="B26" s="3"/>
      <c r="C26" s="3"/>
      <c r="D26" s="3"/>
      <c r="E26" s="3"/>
      <c r="F26" s="3"/>
      <c r="G26" s="3"/>
      <c r="H26" s="3"/>
      <c r="I26" s="3"/>
      <c r="J26" s="11"/>
      <c r="K26" s="11"/>
      <c r="L26" s="3"/>
      <c r="M26" s="3"/>
      <c r="N26" s="3"/>
      <c r="O26" s="3"/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2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3"/>
      <c r="M31" s="11"/>
      <c r="N31" s="11"/>
      <c r="O31" s="3"/>
    </row>
    <row r="32" spans="1:15" ht="2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3"/>
      <c r="M32" s="11"/>
      <c r="N32" s="12"/>
      <c r="O32" s="3"/>
    </row>
  </sheetData>
  <sheetProtection sheet="1" objects="1" scenario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V118"/>
  <sheetViews>
    <sheetView workbookViewId="0" topLeftCell="A1">
      <selection activeCell="A1" sqref="A1"/>
    </sheetView>
  </sheetViews>
  <sheetFormatPr defaultColWidth="11.421875" defaultRowHeight="12.75"/>
  <cols>
    <col min="1" max="2" width="7.00390625" style="4" customWidth="1"/>
    <col min="3" max="3" width="7.8515625" style="4" customWidth="1"/>
    <col min="4" max="4" width="6.7109375" style="4" customWidth="1"/>
    <col min="5" max="5" width="8.28125" style="4" customWidth="1"/>
    <col min="6" max="7" width="7.421875" style="4" customWidth="1"/>
    <col min="8" max="9" width="8.00390625" style="4" customWidth="1"/>
    <col min="10" max="10" width="6.57421875" style="4" customWidth="1"/>
    <col min="11" max="11" width="9.8515625" style="4" customWidth="1"/>
    <col min="12" max="12" width="13.00390625" style="4" customWidth="1"/>
    <col min="13" max="13" width="10.7109375" style="4" customWidth="1"/>
    <col min="14" max="14" width="23.00390625" style="4" customWidth="1"/>
    <col min="15" max="15" width="22.7109375" style="4" customWidth="1"/>
    <col min="16" max="16384" width="11.421875" style="4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7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"/>
      <c r="O6" s="3"/>
    </row>
    <row r="7" spans="1:15" ht="31.5">
      <c r="A7" s="3"/>
      <c r="B7" s="6" t="s">
        <v>16</v>
      </c>
      <c r="C7" s="6" t="s">
        <v>17</v>
      </c>
      <c r="D7" s="6" t="s">
        <v>18</v>
      </c>
      <c r="E7" s="6" t="s">
        <v>19</v>
      </c>
      <c r="F7" s="6" t="s">
        <v>20</v>
      </c>
      <c r="G7" s="6" t="s">
        <v>21</v>
      </c>
      <c r="H7" s="6" t="s">
        <v>22</v>
      </c>
      <c r="I7" s="6" t="s">
        <v>23</v>
      </c>
      <c r="J7" s="6" t="s">
        <v>24</v>
      </c>
      <c r="K7" s="7" t="s">
        <v>10</v>
      </c>
      <c r="L7" s="5"/>
      <c r="M7" s="5"/>
      <c r="N7" s="5"/>
      <c r="O7" s="3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27.75">
      <c r="A10" s="3"/>
      <c r="B10" s="8"/>
      <c r="C10" s="8"/>
      <c r="D10" s="8"/>
      <c r="E10" s="8"/>
      <c r="F10" s="8"/>
      <c r="G10" s="8"/>
      <c r="H10" s="8"/>
      <c r="I10" s="8"/>
      <c r="J10" s="8"/>
      <c r="K10" s="22">
        <f>IF(N14-M14=10,"X",N14-M14)</f>
        <v>11</v>
      </c>
      <c r="L10" s="16"/>
      <c r="M10" s="16"/>
      <c r="N10" s="16"/>
      <c r="O10" s="10"/>
    </row>
    <row r="11" spans="1:15" ht="27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3"/>
    </row>
    <row r="12" spans="1:15" ht="27.75">
      <c r="A12" s="14"/>
      <c r="B12" s="15" t="s">
        <v>28</v>
      </c>
      <c r="C12" s="15" t="s">
        <v>29</v>
      </c>
      <c r="D12" s="15" t="s">
        <v>30</v>
      </c>
      <c r="E12" s="15" t="s">
        <v>31</v>
      </c>
      <c r="F12" s="15" t="s">
        <v>32</v>
      </c>
      <c r="G12" s="15" t="s">
        <v>33</v>
      </c>
      <c r="H12" s="15" t="s">
        <v>34</v>
      </c>
      <c r="I12" s="15" t="s">
        <v>27</v>
      </c>
      <c r="J12" s="15" t="s">
        <v>26</v>
      </c>
      <c r="K12" s="16"/>
      <c r="L12" s="16"/>
      <c r="M12" s="14"/>
      <c r="N12" s="14"/>
      <c r="O12" s="3"/>
    </row>
    <row r="13" spans="1:15" ht="27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3" t="s">
        <v>38</v>
      </c>
      <c r="N13" s="13" t="s">
        <v>37</v>
      </c>
      <c r="O13" s="3"/>
    </row>
    <row r="14" spans="1:16" ht="27">
      <c r="A14" s="16"/>
      <c r="B14" s="13">
        <f>B10*10</f>
        <v>0</v>
      </c>
      <c r="C14" s="13">
        <f>9*C10</f>
        <v>0</v>
      </c>
      <c r="D14" s="13">
        <f>D10*8</f>
        <v>0</v>
      </c>
      <c r="E14" s="13">
        <f>7*E10</f>
        <v>0</v>
      </c>
      <c r="F14" s="13">
        <f>F10*6</f>
        <v>0</v>
      </c>
      <c r="G14" s="13">
        <f>5*G10</f>
        <v>0</v>
      </c>
      <c r="H14" s="13">
        <f>H10*4</f>
        <v>0</v>
      </c>
      <c r="I14" s="13">
        <f>I10*3</f>
        <v>0</v>
      </c>
      <c r="J14" s="13">
        <f>2*J10</f>
        <v>0</v>
      </c>
      <c r="K14" s="16"/>
      <c r="L14" s="14"/>
      <c r="M14" s="13">
        <f>SUM(B14:J14)</f>
        <v>0</v>
      </c>
      <c r="N14" s="13">
        <f>IF(INT(($M$14+$P$14)/11)=($M$14+$P$14)/11,$M$14+$P$14,$M$14+(11-$P$14))</f>
        <v>11</v>
      </c>
      <c r="O14" s="20" t="s">
        <v>35</v>
      </c>
      <c r="P14" s="11">
        <f>MIN(R28:R118)</f>
        <v>11</v>
      </c>
    </row>
    <row r="15" spans="1:15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16"/>
      <c r="L15" s="16"/>
      <c r="M15" s="16"/>
      <c r="N15" s="16"/>
      <c r="O15" s="3"/>
    </row>
    <row r="16" spans="1:15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16"/>
      <c r="L16" s="16"/>
      <c r="M16" s="16"/>
      <c r="N16" s="16"/>
      <c r="O16" s="3"/>
    </row>
    <row r="17" spans="1:1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16"/>
      <c r="L17" s="16"/>
      <c r="M17" s="16"/>
      <c r="N17" s="16"/>
      <c r="O17" s="3"/>
    </row>
    <row r="18" spans="1:15" ht="27">
      <c r="A18" s="5"/>
      <c r="B18" s="3"/>
      <c r="C18" s="3"/>
      <c r="D18" s="3"/>
      <c r="E18" s="3"/>
      <c r="F18" s="3"/>
      <c r="G18" s="3"/>
      <c r="H18" s="3"/>
      <c r="I18" s="3"/>
      <c r="J18" s="3"/>
      <c r="K18" s="16"/>
      <c r="L18" s="16"/>
      <c r="M18" s="16"/>
      <c r="N18" s="16"/>
      <c r="O18" s="3"/>
    </row>
    <row r="19" spans="1:15" ht="27">
      <c r="A19" s="3"/>
      <c r="B19" s="8"/>
      <c r="C19" s="8"/>
      <c r="D19" s="8"/>
      <c r="E19" s="8"/>
      <c r="F19" s="8"/>
      <c r="G19" s="8"/>
      <c r="H19" s="8"/>
      <c r="I19" s="8"/>
      <c r="J19" s="8"/>
      <c r="K19" s="16"/>
      <c r="L19" s="16"/>
      <c r="M19" s="16"/>
      <c r="N19" s="16"/>
      <c r="O19" s="3"/>
    </row>
    <row r="20" spans="1:15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16"/>
      <c r="L20" s="16"/>
      <c r="M20" s="16"/>
      <c r="N20" s="16"/>
      <c r="O20" s="3"/>
    </row>
    <row r="21" spans="1:16" ht="27.75">
      <c r="A21" s="16"/>
      <c r="B21" s="13">
        <f>B19*10</f>
        <v>0</v>
      </c>
      <c r="C21" s="13">
        <f>9*C19</f>
        <v>0</v>
      </c>
      <c r="D21" s="13">
        <f>D19*8</f>
        <v>0</v>
      </c>
      <c r="E21" s="13">
        <f>7*E19</f>
        <v>0</v>
      </c>
      <c r="F21" s="13">
        <f>F19*6</f>
        <v>0</v>
      </c>
      <c r="G21" s="13">
        <f>5*G19</f>
        <v>0</v>
      </c>
      <c r="H21" s="13">
        <f>H19*4</f>
        <v>0</v>
      </c>
      <c r="I21" s="13">
        <f>I19*3</f>
        <v>0</v>
      </c>
      <c r="J21" s="13">
        <f>2*J19</f>
        <v>0</v>
      </c>
      <c r="K21" s="22">
        <f>IF(N21-M21=10,"X",N21-M21)</f>
        <v>88</v>
      </c>
      <c r="L21" s="14"/>
      <c r="M21" s="13">
        <f>SUM(B21:J21)</f>
        <v>0</v>
      </c>
      <c r="N21" s="13">
        <f>IF(INT(($M$21+$P$21)/11)=($M$21+$P$21)/11,$M$21+$P$21,$M$21+(11-$P$21))</f>
        <v>88</v>
      </c>
      <c r="O21" s="20" t="s">
        <v>35</v>
      </c>
      <c r="P21" s="11">
        <f>MIN(V35:V125)</f>
        <v>88</v>
      </c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27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11"/>
      <c r="N24" s="11"/>
      <c r="O24" s="11"/>
    </row>
    <row r="25" spans="1:15" ht="2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1"/>
      <c r="N25" s="11"/>
      <c r="O25" s="11"/>
    </row>
    <row r="26" spans="1:2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Q26" s="4" t="s">
        <v>36</v>
      </c>
      <c r="U26" s="4" t="s">
        <v>39</v>
      </c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2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">
        <v>11</v>
      </c>
      <c r="Q28" s="4">
        <f aca="true" t="shared" si="0" ref="Q28:Q59">$M$14</f>
        <v>0</v>
      </c>
      <c r="R28" s="4">
        <f>ABS(P28-Q28)</f>
        <v>11</v>
      </c>
      <c r="T28" s="4">
        <v>11</v>
      </c>
      <c r="U28" s="4">
        <f aca="true" t="shared" si="1" ref="U28:U59">$M$21</f>
        <v>0</v>
      </c>
      <c r="V28" s="4">
        <f>ABS(T28-U28)</f>
        <v>11</v>
      </c>
    </row>
    <row r="29" spans="1:2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4">
        <v>22</v>
      </c>
      <c r="Q29" s="4">
        <f t="shared" si="0"/>
        <v>0</v>
      </c>
      <c r="R29" s="4">
        <f aca="true" t="shared" si="2" ref="R29:R92">ABS(P29-Q29)</f>
        <v>22</v>
      </c>
      <c r="T29" s="4">
        <v>22</v>
      </c>
      <c r="U29" s="4">
        <f t="shared" si="1"/>
        <v>0</v>
      </c>
      <c r="V29" s="4">
        <f>ABS(T29-U29)</f>
        <v>22</v>
      </c>
    </row>
    <row r="30" spans="1:2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4">
        <v>33</v>
      </c>
      <c r="Q30" s="4">
        <f t="shared" si="0"/>
        <v>0</v>
      </c>
      <c r="R30" s="4">
        <f t="shared" si="2"/>
        <v>33</v>
      </c>
      <c r="T30" s="4">
        <v>33</v>
      </c>
      <c r="U30" s="4">
        <f t="shared" si="1"/>
        <v>0</v>
      </c>
      <c r="V30" s="4">
        <f>ABS(T30-U30)</f>
        <v>33</v>
      </c>
    </row>
    <row r="31" spans="1:22" ht="27">
      <c r="A31" s="11"/>
      <c r="B31" s="21" t="s">
        <v>40</v>
      </c>
      <c r="C31" s="11"/>
      <c r="D31" s="11"/>
      <c r="E31" s="11"/>
      <c r="F31" s="8">
        <v>3</v>
      </c>
      <c r="G31" s="8">
        <v>6</v>
      </c>
      <c r="H31" s="8">
        <v>0</v>
      </c>
      <c r="I31" s="8">
        <v>8</v>
      </c>
      <c r="J31" s="8">
        <v>9</v>
      </c>
      <c r="K31" s="8">
        <v>3</v>
      </c>
      <c r="L31" s="8">
        <v>0</v>
      </c>
      <c r="M31" s="8">
        <v>3</v>
      </c>
      <c r="N31" s="8">
        <v>7</v>
      </c>
      <c r="O31" s="8" t="s">
        <v>41</v>
      </c>
      <c r="P31" s="4">
        <v>44</v>
      </c>
      <c r="Q31" s="4">
        <f t="shared" si="0"/>
        <v>0</v>
      </c>
      <c r="R31" s="4">
        <f t="shared" si="2"/>
        <v>44</v>
      </c>
      <c r="T31" s="4">
        <v>44</v>
      </c>
      <c r="U31" s="4">
        <f t="shared" si="1"/>
        <v>0</v>
      </c>
      <c r="V31" s="4">
        <f aca="true" t="shared" si="3" ref="V31:V94">ABS(T31-U31)</f>
        <v>44</v>
      </c>
    </row>
    <row r="32" spans="1:22" ht="2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3"/>
      <c r="M32" s="11"/>
      <c r="N32" s="12"/>
      <c r="O32" s="3"/>
      <c r="P32" s="4">
        <v>55</v>
      </c>
      <c r="Q32" s="4">
        <f t="shared" si="0"/>
        <v>0</v>
      </c>
      <c r="R32" s="4">
        <f t="shared" si="2"/>
        <v>55</v>
      </c>
      <c r="T32" s="4">
        <v>55</v>
      </c>
      <c r="U32" s="4">
        <f t="shared" si="1"/>
        <v>0</v>
      </c>
      <c r="V32" s="4">
        <f t="shared" si="3"/>
        <v>55</v>
      </c>
    </row>
    <row r="33" spans="1:2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>
        <f>IF(INT(($M$14+$P$14)/11)=($M$14+$P$14)/11,$M$14+$P$14,$M$14+(11-$P$14))</f>
        <v>11</v>
      </c>
      <c r="M33" s="3"/>
      <c r="N33" s="3"/>
      <c r="O33" s="3"/>
      <c r="P33" s="4">
        <v>66</v>
      </c>
      <c r="Q33" s="4">
        <f t="shared" si="0"/>
        <v>0</v>
      </c>
      <c r="R33" s="4">
        <f t="shared" si="2"/>
        <v>66</v>
      </c>
      <c r="T33" s="4">
        <v>66</v>
      </c>
      <c r="U33" s="4">
        <f t="shared" si="1"/>
        <v>0</v>
      </c>
      <c r="V33" s="4">
        <f t="shared" si="3"/>
        <v>66</v>
      </c>
    </row>
    <row r="34" spans="1:2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4">
        <v>77</v>
      </c>
      <c r="Q34" s="4">
        <f t="shared" si="0"/>
        <v>0</v>
      </c>
      <c r="R34" s="4">
        <f t="shared" si="2"/>
        <v>77</v>
      </c>
      <c r="T34" s="4">
        <v>77</v>
      </c>
      <c r="U34" s="4">
        <f t="shared" si="1"/>
        <v>0</v>
      </c>
      <c r="V34" s="4">
        <f t="shared" si="3"/>
        <v>77</v>
      </c>
    </row>
    <row r="35" spans="16:22" ht="12.75">
      <c r="P35" s="4">
        <v>88</v>
      </c>
      <c r="Q35" s="4">
        <f t="shared" si="0"/>
        <v>0</v>
      </c>
      <c r="R35" s="4">
        <f t="shared" si="2"/>
        <v>88</v>
      </c>
      <c r="T35" s="4">
        <v>88</v>
      </c>
      <c r="U35" s="4">
        <f t="shared" si="1"/>
        <v>0</v>
      </c>
      <c r="V35" s="4">
        <f t="shared" si="3"/>
        <v>88</v>
      </c>
    </row>
    <row r="36" spans="16:22" ht="12.75">
      <c r="P36" s="4">
        <v>99</v>
      </c>
      <c r="Q36" s="4">
        <f t="shared" si="0"/>
        <v>0</v>
      </c>
      <c r="R36" s="4">
        <f t="shared" si="2"/>
        <v>99</v>
      </c>
      <c r="T36" s="4">
        <v>99</v>
      </c>
      <c r="U36" s="4">
        <f t="shared" si="1"/>
        <v>0</v>
      </c>
      <c r="V36" s="4">
        <f t="shared" si="3"/>
        <v>99</v>
      </c>
    </row>
    <row r="37" spans="16:22" ht="12.75">
      <c r="P37" s="4">
        <v>110</v>
      </c>
      <c r="Q37" s="4">
        <f t="shared" si="0"/>
        <v>0</v>
      </c>
      <c r="R37" s="4">
        <f t="shared" si="2"/>
        <v>110</v>
      </c>
      <c r="T37" s="4">
        <v>110</v>
      </c>
      <c r="U37" s="4">
        <f t="shared" si="1"/>
        <v>0</v>
      </c>
      <c r="V37" s="4">
        <f t="shared" si="3"/>
        <v>110</v>
      </c>
    </row>
    <row r="38" spans="16:22" ht="12.75">
      <c r="P38" s="4">
        <v>121</v>
      </c>
      <c r="Q38" s="4">
        <f t="shared" si="0"/>
        <v>0</v>
      </c>
      <c r="R38" s="4">
        <f t="shared" si="2"/>
        <v>121</v>
      </c>
      <c r="T38" s="4">
        <v>121</v>
      </c>
      <c r="U38" s="4">
        <f t="shared" si="1"/>
        <v>0</v>
      </c>
      <c r="V38" s="4">
        <f t="shared" si="3"/>
        <v>121</v>
      </c>
    </row>
    <row r="39" spans="16:22" ht="12.75">
      <c r="P39" s="4">
        <v>132</v>
      </c>
      <c r="Q39" s="4">
        <f t="shared" si="0"/>
        <v>0</v>
      </c>
      <c r="R39" s="4">
        <f t="shared" si="2"/>
        <v>132</v>
      </c>
      <c r="T39" s="4">
        <v>132</v>
      </c>
      <c r="U39" s="4">
        <f t="shared" si="1"/>
        <v>0</v>
      </c>
      <c r="V39" s="4">
        <f t="shared" si="3"/>
        <v>132</v>
      </c>
    </row>
    <row r="40" spans="16:22" ht="12.75">
      <c r="P40" s="4">
        <v>143</v>
      </c>
      <c r="Q40" s="4">
        <f t="shared" si="0"/>
        <v>0</v>
      </c>
      <c r="R40" s="4">
        <f t="shared" si="2"/>
        <v>143</v>
      </c>
      <c r="T40" s="4">
        <v>143</v>
      </c>
      <c r="U40" s="4">
        <f t="shared" si="1"/>
        <v>0</v>
      </c>
      <c r="V40" s="4">
        <f t="shared" si="3"/>
        <v>143</v>
      </c>
    </row>
    <row r="41" spans="16:22" ht="12.75">
      <c r="P41" s="4">
        <v>154</v>
      </c>
      <c r="Q41" s="4">
        <f t="shared" si="0"/>
        <v>0</v>
      </c>
      <c r="R41" s="4">
        <f t="shared" si="2"/>
        <v>154</v>
      </c>
      <c r="T41" s="4">
        <v>154</v>
      </c>
      <c r="U41" s="4">
        <f t="shared" si="1"/>
        <v>0</v>
      </c>
      <c r="V41" s="4">
        <f t="shared" si="3"/>
        <v>154</v>
      </c>
    </row>
    <row r="42" spans="16:22" ht="12.75">
      <c r="P42" s="4">
        <v>165</v>
      </c>
      <c r="Q42" s="4">
        <f t="shared" si="0"/>
        <v>0</v>
      </c>
      <c r="R42" s="4">
        <f t="shared" si="2"/>
        <v>165</v>
      </c>
      <c r="T42" s="4">
        <v>165</v>
      </c>
      <c r="U42" s="4">
        <f t="shared" si="1"/>
        <v>0</v>
      </c>
      <c r="V42" s="4">
        <f t="shared" si="3"/>
        <v>165</v>
      </c>
    </row>
    <row r="43" spans="16:22" ht="12.75">
      <c r="P43" s="4">
        <v>176</v>
      </c>
      <c r="Q43" s="4">
        <f t="shared" si="0"/>
        <v>0</v>
      </c>
      <c r="R43" s="4">
        <f t="shared" si="2"/>
        <v>176</v>
      </c>
      <c r="T43" s="4">
        <v>176</v>
      </c>
      <c r="U43" s="4">
        <f t="shared" si="1"/>
        <v>0</v>
      </c>
      <c r="V43" s="4">
        <f t="shared" si="3"/>
        <v>176</v>
      </c>
    </row>
    <row r="44" spans="16:22" ht="12.75">
      <c r="P44" s="4">
        <v>187</v>
      </c>
      <c r="Q44" s="4">
        <f t="shared" si="0"/>
        <v>0</v>
      </c>
      <c r="R44" s="4">
        <f t="shared" si="2"/>
        <v>187</v>
      </c>
      <c r="T44" s="4">
        <v>187</v>
      </c>
      <c r="U44" s="4">
        <f t="shared" si="1"/>
        <v>0</v>
      </c>
      <c r="V44" s="4">
        <f t="shared" si="3"/>
        <v>187</v>
      </c>
    </row>
    <row r="45" spans="16:22" ht="12.75">
      <c r="P45" s="4">
        <v>198</v>
      </c>
      <c r="Q45" s="4">
        <f t="shared" si="0"/>
        <v>0</v>
      </c>
      <c r="R45" s="4">
        <f t="shared" si="2"/>
        <v>198</v>
      </c>
      <c r="T45" s="4">
        <v>198</v>
      </c>
      <c r="U45" s="4">
        <f t="shared" si="1"/>
        <v>0</v>
      </c>
      <c r="V45" s="4">
        <f t="shared" si="3"/>
        <v>198</v>
      </c>
    </row>
    <row r="46" spans="16:22" ht="12.75">
      <c r="P46" s="4">
        <v>209</v>
      </c>
      <c r="Q46" s="4">
        <f t="shared" si="0"/>
        <v>0</v>
      </c>
      <c r="R46" s="4">
        <f t="shared" si="2"/>
        <v>209</v>
      </c>
      <c r="T46" s="4">
        <v>209</v>
      </c>
      <c r="U46" s="4">
        <f t="shared" si="1"/>
        <v>0</v>
      </c>
      <c r="V46" s="4">
        <f t="shared" si="3"/>
        <v>209</v>
      </c>
    </row>
    <row r="47" spans="16:22" ht="12.75">
      <c r="P47" s="4">
        <v>220</v>
      </c>
      <c r="Q47" s="4">
        <f t="shared" si="0"/>
        <v>0</v>
      </c>
      <c r="R47" s="4">
        <f t="shared" si="2"/>
        <v>220</v>
      </c>
      <c r="T47" s="4">
        <v>220</v>
      </c>
      <c r="U47" s="4">
        <f t="shared" si="1"/>
        <v>0</v>
      </c>
      <c r="V47" s="4">
        <f t="shared" si="3"/>
        <v>220</v>
      </c>
    </row>
    <row r="48" spans="16:22" ht="12.75">
      <c r="P48" s="4">
        <v>231</v>
      </c>
      <c r="Q48" s="4">
        <f t="shared" si="0"/>
        <v>0</v>
      </c>
      <c r="R48" s="4">
        <f t="shared" si="2"/>
        <v>231</v>
      </c>
      <c r="T48" s="4">
        <v>231</v>
      </c>
      <c r="U48" s="4">
        <f t="shared" si="1"/>
        <v>0</v>
      </c>
      <c r="V48" s="4">
        <f t="shared" si="3"/>
        <v>231</v>
      </c>
    </row>
    <row r="49" spans="16:22" ht="12.75">
      <c r="P49" s="4">
        <v>242</v>
      </c>
      <c r="Q49" s="4">
        <f t="shared" si="0"/>
        <v>0</v>
      </c>
      <c r="R49" s="4">
        <f t="shared" si="2"/>
        <v>242</v>
      </c>
      <c r="T49" s="4">
        <v>242</v>
      </c>
      <c r="U49" s="4">
        <f t="shared" si="1"/>
        <v>0</v>
      </c>
      <c r="V49" s="4">
        <f t="shared" si="3"/>
        <v>242</v>
      </c>
    </row>
    <row r="50" spans="16:22" ht="12.75">
      <c r="P50" s="4">
        <v>253</v>
      </c>
      <c r="Q50" s="4">
        <f t="shared" si="0"/>
        <v>0</v>
      </c>
      <c r="R50" s="4">
        <f t="shared" si="2"/>
        <v>253</v>
      </c>
      <c r="T50" s="4">
        <v>253</v>
      </c>
      <c r="U50" s="4">
        <f t="shared" si="1"/>
        <v>0</v>
      </c>
      <c r="V50" s="4">
        <f t="shared" si="3"/>
        <v>253</v>
      </c>
    </row>
    <row r="51" spans="16:22" ht="12.75">
      <c r="P51" s="4">
        <v>264</v>
      </c>
      <c r="Q51" s="4">
        <f t="shared" si="0"/>
        <v>0</v>
      </c>
      <c r="R51" s="4">
        <f t="shared" si="2"/>
        <v>264</v>
      </c>
      <c r="T51" s="4">
        <v>264</v>
      </c>
      <c r="U51" s="4">
        <f t="shared" si="1"/>
        <v>0</v>
      </c>
      <c r="V51" s="4">
        <f t="shared" si="3"/>
        <v>264</v>
      </c>
    </row>
    <row r="52" spans="16:22" ht="12.75">
      <c r="P52" s="4">
        <v>275</v>
      </c>
      <c r="Q52" s="4">
        <f t="shared" si="0"/>
        <v>0</v>
      </c>
      <c r="R52" s="4">
        <f t="shared" si="2"/>
        <v>275</v>
      </c>
      <c r="T52" s="4">
        <v>275</v>
      </c>
      <c r="U52" s="4">
        <f t="shared" si="1"/>
        <v>0</v>
      </c>
      <c r="V52" s="4">
        <f t="shared" si="3"/>
        <v>275</v>
      </c>
    </row>
    <row r="53" spans="16:22" ht="12.75">
      <c r="P53" s="4">
        <v>286</v>
      </c>
      <c r="Q53" s="4">
        <f t="shared" si="0"/>
        <v>0</v>
      </c>
      <c r="R53" s="4">
        <f t="shared" si="2"/>
        <v>286</v>
      </c>
      <c r="T53" s="4">
        <v>286</v>
      </c>
      <c r="U53" s="4">
        <f t="shared" si="1"/>
        <v>0</v>
      </c>
      <c r="V53" s="4">
        <f t="shared" si="3"/>
        <v>286</v>
      </c>
    </row>
    <row r="54" spans="16:22" ht="12.75">
      <c r="P54" s="4">
        <v>297</v>
      </c>
      <c r="Q54" s="4">
        <f t="shared" si="0"/>
        <v>0</v>
      </c>
      <c r="R54" s="4">
        <f t="shared" si="2"/>
        <v>297</v>
      </c>
      <c r="T54" s="4">
        <v>297</v>
      </c>
      <c r="U54" s="4">
        <f t="shared" si="1"/>
        <v>0</v>
      </c>
      <c r="V54" s="4">
        <f t="shared" si="3"/>
        <v>297</v>
      </c>
    </row>
    <row r="55" spans="16:22" ht="12.75">
      <c r="P55" s="4">
        <v>308</v>
      </c>
      <c r="Q55" s="4">
        <f t="shared" si="0"/>
        <v>0</v>
      </c>
      <c r="R55" s="4">
        <f t="shared" si="2"/>
        <v>308</v>
      </c>
      <c r="T55" s="4">
        <v>308</v>
      </c>
      <c r="U55" s="4">
        <f t="shared" si="1"/>
        <v>0</v>
      </c>
      <c r="V55" s="4">
        <f t="shared" si="3"/>
        <v>308</v>
      </c>
    </row>
    <row r="56" spans="16:22" ht="12.75">
      <c r="P56" s="4">
        <v>319</v>
      </c>
      <c r="Q56" s="4">
        <f t="shared" si="0"/>
        <v>0</v>
      </c>
      <c r="R56" s="4">
        <f t="shared" si="2"/>
        <v>319</v>
      </c>
      <c r="T56" s="4">
        <v>319</v>
      </c>
      <c r="U56" s="4">
        <f t="shared" si="1"/>
        <v>0</v>
      </c>
      <c r="V56" s="4">
        <f t="shared" si="3"/>
        <v>319</v>
      </c>
    </row>
    <row r="57" spans="16:22" ht="12.75">
      <c r="P57" s="4">
        <v>330</v>
      </c>
      <c r="Q57" s="4">
        <f t="shared" si="0"/>
        <v>0</v>
      </c>
      <c r="R57" s="4">
        <f t="shared" si="2"/>
        <v>330</v>
      </c>
      <c r="T57" s="4">
        <v>330</v>
      </c>
      <c r="U57" s="4">
        <f t="shared" si="1"/>
        <v>0</v>
      </c>
      <c r="V57" s="4">
        <f t="shared" si="3"/>
        <v>330</v>
      </c>
    </row>
    <row r="58" spans="16:22" ht="12.75">
      <c r="P58" s="4">
        <v>341</v>
      </c>
      <c r="Q58" s="4">
        <f t="shared" si="0"/>
        <v>0</v>
      </c>
      <c r="R58" s="4">
        <f t="shared" si="2"/>
        <v>341</v>
      </c>
      <c r="T58" s="4">
        <v>341</v>
      </c>
      <c r="U58" s="4">
        <f t="shared" si="1"/>
        <v>0</v>
      </c>
      <c r="V58" s="4">
        <f t="shared" si="3"/>
        <v>341</v>
      </c>
    </row>
    <row r="59" spans="16:22" ht="12.75">
      <c r="P59" s="4">
        <v>352</v>
      </c>
      <c r="Q59" s="4">
        <f t="shared" si="0"/>
        <v>0</v>
      </c>
      <c r="R59" s="4">
        <f t="shared" si="2"/>
        <v>352</v>
      </c>
      <c r="T59" s="4">
        <v>352</v>
      </c>
      <c r="U59" s="4">
        <f t="shared" si="1"/>
        <v>0</v>
      </c>
      <c r="V59" s="4">
        <f t="shared" si="3"/>
        <v>352</v>
      </c>
    </row>
    <row r="60" spans="16:22" ht="12.75">
      <c r="P60" s="4">
        <v>363</v>
      </c>
      <c r="Q60" s="4">
        <f aca="true" t="shared" si="4" ref="Q60:Q91">$M$14</f>
        <v>0</v>
      </c>
      <c r="R60" s="4">
        <f t="shared" si="2"/>
        <v>363</v>
      </c>
      <c r="T60" s="4">
        <v>363</v>
      </c>
      <c r="U60" s="4">
        <f aca="true" t="shared" si="5" ref="U60:U91">$M$21</f>
        <v>0</v>
      </c>
      <c r="V60" s="4">
        <f t="shared" si="3"/>
        <v>363</v>
      </c>
    </row>
    <row r="61" spans="16:22" ht="12.75">
      <c r="P61" s="4">
        <v>374</v>
      </c>
      <c r="Q61" s="4">
        <f t="shared" si="4"/>
        <v>0</v>
      </c>
      <c r="R61" s="4">
        <f t="shared" si="2"/>
        <v>374</v>
      </c>
      <c r="T61" s="4">
        <v>374</v>
      </c>
      <c r="U61" s="4">
        <f t="shared" si="5"/>
        <v>0</v>
      </c>
      <c r="V61" s="4">
        <f t="shared" si="3"/>
        <v>374</v>
      </c>
    </row>
    <row r="62" spans="16:22" ht="12.75">
      <c r="P62" s="4">
        <v>385</v>
      </c>
      <c r="Q62" s="4">
        <f t="shared" si="4"/>
        <v>0</v>
      </c>
      <c r="R62" s="4">
        <f t="shared" si="2"/>
        <v>385</v>
      </c>
      <c r="T62" s="4">
        <v>385</v>
      </c>
      <c r="U62" s="4">
        <f t="shared" si="5"/>
        <v>0</v>
      </c>
      <c r="V62" s="4">
        <f t="shared" si="3"/>
        <v>385</v>
      </c>
    </row>
    <row r="63" spans="16:22" ht="12.75">
      <c r="P63" s="4">
        <v>396</v>
      </c>
      <c r="Q63" s="4">
        <f t="shared" si="4"/>
        <v>0</v>
      </c>
      <c r="R63" s="4">
        <f t="shared" si="2"/>
        <v>396</v>
      </c>
      <c r="T63" s="4">
        <v>396</v>
      </c>
      <c r="U63" s="4">
        <f t="shared" si="5"/>
        <v>0</v>
      </c>
      <c r="V63" s="4">
        <f t="shared" si="3"/>
        <v>396</v>
      </c>
    </row>
    <row r="64" spans="16:22" ht="12.75">
      <c r="P64" s="4">
        <v>407</v>
      </c>
      <c r="Q64" s="4">
        <f t="shared" si="4"/>
        <v>0</v>
      </c>
      <c r="R64" s="4">
        <f t="shared" si="2"/>
        <v>407</v>
      </c>
      <c r="T64" s="4">
        <v>407</v>
      </c>
      <c r="U64" s="4">
        <f t="shared" si="5"/>
        <v>0</v>
      </c>
      <c r="V64" s="4">
        <f t="shared" si="3"/>
        <v>407</v>
      </c>
    </row>
    <row r="65" spans="16:22" ht="12.75">
      <c r="P65" s="4">
        <v>418</v>
      </c>
      <c r="Q65" s="4">
        <f t="shared" si="4"/>
        <v>0</v>
      </c>
      <c r="R65" s="4">
        <f t="shared" si="2"/>
        <v>418</v>
      </c>
      <c r="T65" s="4">
        <v>418</v>
      </c>
      <c r="U65" s="4">
        <f t="shared" si="5"/>
        <v>0</v>
      </c>
      <c r="V65" s="4">
        <f t="shared" si="3"/>
        <v>418</v>
      </c>
    </row>
    <row r="66" spans="16:22" ht="12.75">
      <c r="P66" s="4">
        <v>429</v>
      </c>
      <c r="Q66" s="4">
        <f t="shared" si="4"/>
        <v>0</v>
      </c>
      <c r="R66" s="4">
        <f t="shared" si="2"/>
        <v>429</v>
      </c>
      <c r="T66" s="4">
        <v>429</v>
      </c>
      <c r="U66" s="4">
        <f t="shared" si="5"/>
        <v>0</v>
      </c>
      <c r="V66" s="4">
        <f t="shared" si="3"/>
        <v>429</v>
      </c>
    </row>
    <row r="67" spans="16:22" ht="12.75">
      <c r="P67" s="4">
        <v>440</v>
      </c>
      <c r="Q67" s="4">
        <f t="shared" si="4"/>
        <v>0</v>
      </c>
      <c r="R67" s="4">
        <f t="shared" si="2"/>
        <v>440</v>
      </c>
      <c r="T67" s="4">
        <v>440</v>
      </c>
      <c r="U67" s="4">
        <f t="shared" si="5"/>
        <v>0</v>
      </c>
      <c r="V67" s="4">
        <f t="shared" si="3"/>
        <v>440</v>
      </c>
    </row>
    <row r="68" spans="16:22" ht="12.75">
      <c r="P68" s="4">
        <v>451</v>
      </c>
      <c r="Q68" s="4">
        <f t="shared" si="4"/>
        <v>0</v>
      </c>
      <c r="R68" s="4">
        <f t="shared" si="2"/>
        <v>451</v>
      </c>
      <c r="T68" s="4">
        <v>451</v>
      </c>
      <c r="U68" s="4">
        <f t="shared" si="5"/>
        <v>0</v>
      </c>
      <c r="V68" s="4">
        <f t="shared" si="3"/>
        <v>451</v>
      </c>
    </row>
    <row r="69" spans="16:22" ht="12.75">
      <c r="P69" s="4">
        <v>462</v>
      </c>
      <c r="Q69" s="4">
        <f t="shared" si="4"/>
        <v>0</v>
      </c>
      <c r="R69" s="4">
        <f t="shared" si="2"/>
        <v>462</v>
      </c>
      <c r="T69" s="4">
        <v>462</v>
      </c>
      <c r="U69" s="4">
        <f t="shared" si="5"/>
        <v>0</v>
      </c>
      <c r="V69" s="4">
        <f t="shared" si="3"/>
        <v>462</v>
      </c>
    </row>
    <row r="70" spans="16:22" ht="12.75">
      <c r="P70" s="4">
        <v>473</v>
      </c>
      <c r="Q70" s="4">
        <f t="shared" si="4"/>
        <v>0</v>
      </c>
      <c r="R70" s="4">
        <f t="shared" si="2"/>
        <v>473</v>
      </c>
      <c r="T70" s="4">
        <v>473</v>
      </c>
      <c r="U70" s="4">
        <f t="shared" si="5"/>
        <v>0</v>
      </c>
      <c r="V70" s="4">
        <f t="shared" si="3"/>
        <v>473</v>
      </c>
    </row>
    <row r="71" spans="16:22" ht="12.75">
      <c r="P71" s="4">
        <v>484</v>
      </c>
      <c r="Q71" s="4">
        <f t="shared" si="4"/>
        <v>0</v>
      </c>
      <c r="R71" s="4">
        <f t="shared" si="2"/>
        <v>484</v>
      </c>
      <c r="T71" s="4">
        <v>484</v>
      </c>
      <c r="U71" s="4">
        <f t="shared" si="5"/>
        <v>0</v>
      </c>
      <c r="V71" s="4">
        <f t="shared" si="3"/>
        <v>484</v>
      </c>
    </row>
    <row r="72" spans="16:22" ht="12.75">
      <c r="P72" s="4">
        <v>495</v>
      </c>
      <c r="Q72" s="4">
        <f t="shared" si="4"/>
        <v>0</v>
      </c>
      <c r="R72" s="4">
        <f t="shared" si="2"/>
        <v>495</v>
      </c>
      <c r="T72" s="4">
        <v>495</v>
      </c>
      <c r="U72" s="4">
        <f t="shared" si="5"/>
        <v>0</v>
      </c>
      <c r="V72" s="4">
        <f t="shared" si="3"/>
        <v>495</v>
      </c>
    </row>
    <row r="73" spans="16:22" ht="12.75">
      <c r="P73" s="4">
        <v>506</v>
      </c>
      <c r="Q73" s="4">
        <f t="shared" si="4"/>
        <v>0</v>
      </c>
      <c r="R73" s="4">
        <f t="shared" si="2"/>
        <v>506</v>
      </c>
      <c r="T73" s="4">
        <v>506</v>
      </c>
      <c r="U73" s="4">
        <f t="shared" si="5"/>
        <v>0</v>
      </c>
      <c r="V73" s="4">
        <f t="shared" si="3"/>
        <v>506</v>
      </c>
    </row>
    <row r="74" spans="16:22" ht="12.75">
      <c r="P74" s="4">
        <v>517</v>
      </c>
      <c r="Q74" s="4">
        <f t="shared" si="4"/>
        <v>0</v>
      </c>
      <c r="R74" s="4">
        <f t="shared" si="2"/>
        <v>517</v>
      </c>
      <c r="T74" s="4">
        <v>517</v>
      </c>
      <c r="U74" s="4">
        <f t="shared" si="5"/>
        <v>0</v>
      </c>
      <c r="V74" s="4">
        <f t="shared" si="3"/>
        <v>517</v>
      </c>
    </row>
    <row r="75" spans="16:22" ht="12.75">
      <c r="P75" s="4">
        <v>528</v>
      </c>
      <c r="Q75" s="4">
        <f t="shared" si="4"/>
        <v>0</v>
      </c>
      <c r="R75" s="4">
        <f t="shared" si="2"/>
        <v>528</v>
      </c>
      <c r="T75" s="4">
        <v>528</v>
      </c>
      <c r="U75" s="4">
        <f t="shared" si="5"/>
        <v>0</v>
      </c>
      <c r="V75" s="4">
        <f t="shared" si="3"/>
        <v>528</v>
      </c>
    </row>
    <row r="76" spans="16:22" ht="12.75">
      <c r="P76" s="4">
        <v>539</v>
      </c>
      <c r="Q76" s="4">
        <f t="shared" si="4"/>
        <v>0</v>
      </c>
      <c r="R76" s="4">
        <f t="shared" si="2"/>
        <v>539</v>
      </c>
      <c r="T76" s="4">
        <v>539</v>
      </c>
      <c r="U76" s="4">
        <f t="shared" si="5"/>
        <v>0</v>
      </c>
      <c r="V76" s="4">
        <f t="shared" si="3"/>
        <v>539</v>
      </c>
    </row>
    <row r="77" spans="16:22" ht="12.75">
      <c r="P77" s="4">
        <v>550</v>
      </c>
      <c r="Q77" s="4">
        <f t="shared" si="4"/>
        <v>0</v>
      </c>
      <c r="R77" s="4">
        <f t="shared" si="2"/>
        <v>550</v>
      </c>
      <c r="T77" s="4">
        <v>550</v>
      </c>
      <c r="U77" s="4">
        <f t="shared" si="5"/>
        <v>0</v>
      </c>
      <c r="V77" s="4">
        <f t="shared" si="3"/>
        <v>550</v>
      </c>
    </row>
    <row r="78" spans="16:22" ht="12.75">
      <c r="P78" s="4">
        <v>561</v>
      </c>
      <c r="Q78" s="4">
        <f t="shared" si="4"/>
        <v>0</v>
      </c>
      <c r="R78" s="4">
        <f t="shared" si="2"/>
        <v>561</v>
      </c>
      <c r="T78" s="4">
        <v>561</v>
      </c>
      <c r="U78" s="4">
        <f t="shared" si="5"/>
        <v>0</v>
      </c>
      <c r="V78" s="4">
        <f t="shared" si="3"/>
        <v>561</v>
      </c>
    </row>
    <row r="79" spans="16:22" ht="12.75">
      <c r="P79" s="4">
        <v>572</v>
      </c>
      <c r="Q79" s="4">
        <f t="shared" si="4"/>
        <v>0</v>
      </c>
      <c r="R79" s="4">
        <f t="shared" si="2"/>
        <v>572</v>
      </c>
      <c r="T79" s="4">
        <v>572</v>
      </c>
      <c r="U79" s="4">
        <f t="shared" si="5"/>
        <v>0</v>
      </c>
      <c r="V79" s="4">
        <f t="shared" si="3"/>
        <v>572</v>
      </c>
    </row>
    <row r="80" spans="16:22" ht="12.75">
      <c r="P80" s="4">
        <v>583</v>
      </c>
      <c r="Q80" s="4">
        <f t="shared" si="4"/>
        <v>0</v>
      </c>
      <c r="R80" s="4">
        <f t="shared" si="2"/>
        <v>583</v>
      </c>
      <c r="T80" s="4">
        <v>583</v>
      </c>
      <c r="U80" s="4">
        <f t="shared" si="5"/>
        <v>0</v>
      </c>
      <c r="V80" s="4">
        <f t="shared" si="3"/>
        <v>583</v>
      </c>
    </row>
    <row r="81" spans="16:22" ht="12.75">
      <c r="P81" s="4">
        <v>594</v>
      </c>
      <c r="Q81" s="4">
        <f t="shared" si="4"/>
        <v>0</v>
      </c>
      <c r="R81" s="4">
        <f t="shared" si="2"/>
        <v>594</v>
      </c>
      <c r="T81" s="4">
        <v>594</v>
      </c>
      <c r="U81" s="4">
        <f t="shared" si="5"/>
        <v>0</v>
      </c>
      <c r="V81" s="4">
        <f t="shared" si="3"/>
        <v>594</v>
      </c>
    </row>
    <row r="82" spans="16:22" ht="12.75">
      <c r="P82" s="4">
        <v>605</v>
      </c>
      <c r="Q82" s="4">
        <f t="shared" si="4"/>
        <v>0</v>
      </c>
      <c r="R82" s="4">
        <f t="shared" si="2"/>
        <v>605</v>
      </c>
      <c r="T82" s="4">
        <v>605</v>
      </c>
      <c r="U82" s="4">
        <f t="shared" si="5"/>
        <v>0</v>
      </c>
      <c r="V82" s="4">
        <f t="shared" si="3"/>
        <v>605</v>
      </c>
    </row>
    <row r="83" spans="16:22" ht="12.75">
      <c r="P83" s="4">
        <v>616</v>
      </c>
      <c r="Q83" s="4">
        <f t="shared" si="4"/>
        <v>0</v>
      </c>
      <c r="R83" s="4">
        <f t="shared" si="2"/>
        <v>616</v>
      </c>
      <c r="T83" s="4">
        <v>616</v>
      </c>
      <c r="U83" s="4">
        <f t="shared" si="5"/>
        <v>0</v>
      </c>
      <c r="V83" s="4">
        <f t="shared" si="3"/>
        <v>616</v>
      </c>
    </row>
    <row r="84" spans="16:22" ht="12.75">
      <c r="P84" s="4">
        <v>627</v>
      </c>
      <c r="Q84" s="4">
        <f t="shared" si="4"/>
        <v>0</v>
      </c>
      <c r="R84" s="4">
        <f t="shared" si="2"/>
        <v>627</v>
      </c>
      <c r="T84" s="4">
        <v>627</v>
      </c>
      <c r="U84" s="4">
        <f t="shared" si="5"/>
        <v>0</v>
      </c>
      <c r="V84" s="4">
        <f t="shared" si="3"/>
        <v>627</v>
      </c>
    </row>
    <row r="85" spans="16:22" ht="12.75">
      <c r="P85" s="4">
        <v>638</v>
      </c>
      <c r="Q85" s="4">
        <f t="shared" si="4"/>
        <v>0</v>
      </c>
      <c r="R85" s="4">
        <f t="shared" si="2"/>
        <v>638</v>
      </c>
      <c r="T85" s="4">
        <v>638</v>
      </c>
      <c r="U85" s="4">
        <f t="shared" si="5"/>
        <v>0</v>
      </c>
      <c r="V85" s="4">
        <f t="shared" si="3"/>
        <v>638</v>
      </c>
    </row>
    <row r="86" spans="16:22" ht="12.75">
      <c r="P86" s="4">
        <v>649</v>
      </c>
      <c r="Q86" s="4">
        <f t="shared" si="4"/>
        <v>0</v>
      </c>
      <c r="R86" s="4">
        <f t="shared" si="2"/>
        <v>649</v>
      </c>
      <c r="T86" s="4">
        <v>649</v>
      </c>
      <c r="U86" s="4">
        <f t="shared" si="5"/>
        <v>0</v>
      </c>
      <c r="V86" s="4">
        <f t="shared" si="3"/>
        <v>649</v>
      </c>
    </row>
    <row r="87" spans="16:22" ht="12.75">
      <c r="P87" s="4">
        <v>660</v>
      </c>
      <c r="Q87" s="4">
        <f t="shared" si="4"/>
        <v>0</v>
      </c>
      <c r="R87" s="4">
        <f t="shared" si="2"/>
        <v>660</v>
      </c>
      <c r="T87" s="4">
        <v>660</v>
      </c>
      <c r="U87" s="4">
        <f t="shared" si="5"/>
        <v>0</v>
      </c>
      <c r="V87" s="4">
        <f t="shared" si="3"/>
        <v>660</v>
      </c>
    </row>
    <row r="88" spans="16:22" ht="12.75">
      <c r="P88" s="4">
        <v>671</v>
      </c>
      <c r="Q88" s="4">
        <f t="shared" si="4"/>
        <v>0</v>
      </c>
      <c r="R88" s="4">
        <f t="shared" si="2"/>
        <v>671</v>
      </c>
      <c r="T88" s="4">
        <v>671</v>
      </c>
      <c r="U88" s="4">
        <f t="shared" si="5"/>
        <v>0</v>
      </c>
      <c r="V88" s="4">
        <f t="shared" si="3"/>
        <v>671</v>
      </c>
    </row>
    <row r="89" spans="16:22" ht="12.75">
      <c r="P89" s="4">
        <v>682</v>
      </c>
      <c r="Q89" s="4">
        <f t="shared" si="4"/>
        <v>0</v>
      </c>
      <c r="R89" s="4">
        <f t="shared" si="2"/>
        <v>682</v>
      </c>
      <c r="T89" s="4">
        <v>682</v>
      </c>
      <c r="U89" s="4">
        <f t="shared" si="5"/>
        <v>0</v>
      </c>
      <c r="V89" s="4">
        <f t="shared" si="3"/>
        <v>682</v>
      </c>
    </row>
    <row r="90" spans="16:22" ht="12.75">
      <c r="P90" s="4">
        <v>693</v>
      </c>
      <c r="Q90" s="4">
        <f t="shared" si="4"/>
        <v>0</v>
      </c>
      <c r="R90" s="4">
        <f t="shared" si="2"/>
        <v>693</v>
      </c>
      <c r="T90" s="4">
        <v>693</v>
      </c>
      <c r="U90" s="4">
        <f t="shared" si="5"/>
        <v>0</v>
      </c>
      <c r="V90" s="4">
        <f t="shared" si="3"/>
        <v>693</v>
      </c>
    </row>
    <row r="91" spans="16:22" ht="12.75">
      <c r="P91" s="4">
        <v>704</v>
      </c>
      <c r="Q91" s="4">
        <f t="shared" si="4"/>
        <v>0</v>
      </c>
      <c r="R91" s="4">
        <f t="shared" si="2"/>
        <v>704</v>
      </c>
      <c r="T91" s="4">
        <v>704</v>
      </c>
      <c r="U91" s="4">
        <f t="shared" si="5"/>
        <v>0</v>
      </c>
      <c r="V91" s="4">
        <f t="shared" si="3"/>
        <v>704</v>
      </c>
    </row>
    <row r="92" spans="16:22" ht="12.75">
      <c r="P92" s="4">
        <v>715</v>
      </c>
      <c r="Q92" s="4">
        <f aca="true" t="shared" si="6" ref="Q92:Q118">$M$14</f>
        <v>0</v>
      </c>
      <c r="R92" s="4">
        <f t="shared" si="2"/>
        <v>715</v>
      </c>
      <c r="T92" s="4">
        <v>715</v>
      </c>
      <c r="U92" s="4">
        <f aca="true" t="shared" si="7" ref="U92:U118">$M$21</f>
        <v>0</v>
      </c>
      <c r="V92" s="4">
        <f t="shared" si="3"/>
        <v>715</v>
      </c>
    </row>
    <row r="93" spans="16:22" ht="12.75">
      <c r="P93" s="4">
        <v>726</v>
      </c>
      <c r="Q93" s="4">
        <f t="shared" si="6"/>
        <v>0</v>
      </c>
      <c r="R93" s="4">
        <f aca="true" t="shared" si="8" ref="R93:R118">ABS(P93-Q93)</f>
        <v>726</v>
      </c>
      <c r="T93" s="4">
        <v>726</v>
      </c>
      <c r="U93" s="4">
        <f t="shared" si="7"/>
        <v>0</v>
      </c>
      <c r="V93" s="4">
        <f t="shared" si="3"/>
        <v>726</v>
      </c>
    </row>
    <row r="94" spans="16:22" ht="12.75">
      <c r="P94" s="4">
        <v>737</v>
      </c>
      <c r="Q94" s="4">
        <f t="shared" si="6"/>
        <v>0</v>
      </c>
      <c r="R94" s="4">
        <f t="shared" si="8"/>
        <v>737</v>
      </c>
      <c r="T94" s="4">
        <v>737</v>
      </c>
      <c r="U94" s="4">
        <f t="shared" si="7"/>
        <v>0</v>
      </c>
      <c r="V94" s="4">
        <f t="shared" si="3"/>
        <v>737</v>
      </c>
    </row>
    <row r="95" spans="16:22" ht="12.75">
      <c r="P95" s="4">
        <v>748</v>
      </c>
      <c r="Q95" s="4">
        <f t="shared" si="6"/>
        <v>0</v>
      </c>
      <c r="R95" s="4">
        <f t="shared" si="8"/>
        <v>748</v>
      </c>
      <c r="T95" s="4">
        <v>748</v>
      </c>
      <c r="U95" s="4">
        <f t="shared" si="7"/>
        <v>0</v>
      </c>
      <c r="V95" s="4">
        <f aca="true" t="shared" si="9" ref="V95:V118">ABS(T95-U95)</f>
        <v>748</v>
      </c>
    </row>
    <row r="96" spans="16:22" ht="12.75">
      <c r="P96" s="4">
        <v>759</v>
      </c>
      <c r="Q96" s="4">
        <f t="shared" si="6"/>
        <v>0</v>
      </c>
      <c r="R96" s="4">
        <f t="shared" si="8"/>
        <v>759</v>
      </c>
      <c r="T96" s="4">
        <v>759</v>
      </c>
      <c r="U96" s="4">
        <f t="shared" si="7"/>
        <v>0</v>
      </c>
      <c r="V96" s="4">
        <f t="shared" si="9"/>
        <v>759</v>
      </c>
    </row>
    <row r="97" spans="16:22" ht="12.75">
      <c r="P97" s="4">
        <v>770</v>
      </c>
      <c r="Q97" s="4">
        <f t="shared" si="6"/>
        <v>0</v>
      </c>
      <c r="R97" s="4">
        <f t="shared" si="8"/>
        <v>770</v>
      </c>
      <c r="T97" s="4">
        <v>770</v>
      </c>
      <c r="U97" s="4">
        <f t="shared" si="7"/>
        <v>0</v>
      </c>
      <c r="V97" s="4">
        <f t="shared" si="9"/>
        <v>770</v>
      </c>
    </row>
    <row r="98" spans="16:22" ht="12.75">
      <c r="P98" s="4">
        <v>781</v>
      </c>
      <c r="Q98" s="4">
        <f t="shared" si="6"/>
        <v>0</v>
      </c>
      <c r="R98" s="4">
        <f t="shared" si="8"/>
        <v>781</v>
      </c>
      <c r="T98" s="4">
        <v>781</v>
      </c>
      <c r="U98" s="4">
        <f t="shared" si="7"/>
        <v>0</v>
      </c>
      <c r="V98" s="4">
        <f t="shared" si="9"/>
        <v>781</v>
      </c>
    </row>
    <row r="99" spans="16:22" ht="12.75">
      <c r="P99" s="4">
        <v>792</v>
      </c>
      <c r="Q99" s="4">
        <f t="shared" si="6"/>
        <v>0</v>
      </c>
      <c r="R99" s="4">
        <f t="shared" si="8"/>
        <v>792</v>
      </c>
      <c r="T99" s="4">
        <v>792</v>
      </c>
      <c r="U99" s="4">
        <f t="shared" si="7"/>
        <v>0</v>
      </c>
      <c r="V99" s="4">
        <f t="shared" si="9"/>
        <v>792</v>
      </c>
    </row>
    <row r="100" spans="16:22" ht="12.75">
      <c r="P100" s="4">
        <v>803</v>
      </c>
      <c r="Q100" s="4">
        <f t="shared" si="6"/>
        <v>0</v>
      </c>
      <c r="R100" s="4">
        <f t="shared" si="8"/>
        <v>803</v>
      </c>
      <c r="T100" s="4">
        <v>803</v>
      </c>
      <c r="U100" s="4">
        <f t="shared" si="7"/>
        <v>0</v>
      </c>
      <c r="V100" s="4">
        <f t="shared" si="9"/>
        <v>803</v>
      </c>
    </row>
    <row r="101" spans="16:22" ht="12.75">
      <c r="P101" s="4">
        <v>814</v>
      </c>
      <c r="Q101" s="4">
        <f t="shared" si="6"/>
        <v>0</v>
      </c>
      <c r="R101" s="4">
        <f t="shared" si="8"/>
        <v>814</v>
      </c>
      <c r="T101" s="4">
        <v>814</v>
      </c>
      <c r="U101" s="4">
        <f t="shared" si="7"/>
        <v>0</v>
      </c>
      <c r="V101" s="4">
        <f t="shared" si="9"/>
        <v>814</v>
      </c>
    </row>
    <row r="102" spans="16:22" ht="12.75">
      <c r="P102" s="4">
        <v>825</v>
      </c>
      <c r="Q102" s="4">
        <f t="shared" si="6"/>
        <v>0</v>
      </c>
      <c r="R102" s="4">
        <f t="shared" si="8"/>
        <v>825</v>
      </c>
      <c r="T102" s="4">
        <v>825</v>
      </c>
      <c r="U102" s="4">
        <f t="shared" si="7"/>
        <v>0</v>
      </c>
      <c r="V102" s="4">
        <f t="shared" si="9"/>
        <v>825</v>
      </c>
    </row>
    <row r="103" spans="16:22" ht="12.75">
      <c r="P103" s="4">
        <v>836</v>
      </c>
      <c r="Q103" s="4">
        <f t="shared" si="6"/>
        <v>0</v>
      </c>
      <c r="R103" s="4">
        <f t="shared" si="8"/>
        <v>836</v>
      </c>
      <c r="T103" s="4">
        <v>836</v>
      </c>
      <c r="U103" s="4">
        <f t="shared" si="7"/>
        <v>0</v>
      </c>
      <c r="V103" s="4">
        <f t="shared" si="9"/>
        <v>836</v>
      </c>
    </row>
    <row r="104" spans="16:22" ht="12.75">
      <c r="P104" s="4">
        <v>847</v>
      </c>
      <c r="Q104" s="4">
        <f t="shared" si="6"/>
        <v>0</v>
      </c>
      <c r="R104" s="4">
        <f t="shared" si="8"/>
        <v>847</v>
      </c>
      <c r="T104" s="4">
        <v>847</v>
      </c>
      <c r="U104" s="4">
        <f t="shared" si="7"/>
        <v>0</v>
      </c>
      <c r="V104" s="4">
        <f t="shared" si="9"/>
        <v>847</v>
      </c>
    </row>
    <row r="105" spans="16:22" ht="12.75">
      <c r="P105" s="4">
        <v>858</v>
      </c>
      <c r="Q105" s="4">
        <f t="shared" si="6"/>
        <v>0</v>
      </c>
      <c r="R105" s="4">
        <f t="shared" si="8"/>
        <v>858</v>
      </c>
      <c r="T105" s="4">
        <v>858</v>
      </c>
      <c r="U105" s="4">
        <f t="shared" si="7"/>
        <v>0</v>
      </c>
      <c r="V105" s="4">
        <f t="shared" si="9"/>
        <v>858</v>
      </c>
    </row>
    <row r="106" spans="16:22" ht="12.75">
      <c r="P106" s="4">
        <v>869</v>
      </c>
      <c r="Q106" s="4">
        <f t="shared" si="6"/>
        <v>0</v>
      </c>
      <c r="R106" s="4">
        <f t="shared" si="8"/>
        <v>869</v>
      </c>
      <c r="T106" s="4">
        <v>869</v>
      </c>
      <c r="U106" s="4">
        <f t="shared" si="7"/>
        <v>0</v>
      </c>
      <c r="V106" s="4">
        <f t="shared" si="9"/>
        <v>869</v>
      </c>
    </row>
    <row r="107" spans="16:22" ht="12.75">
      <c r="P107" s="4">
        <v>880</v>
      </c>
      <c r="Q107" s="4">
        <f t="shared" si="6"/>
        <v>0</v>
      </c>
      <c r="R107" s="4">
        <f t="shared" si="8"/>
        <v>880</v>
      </c>
      <c r="T107" s="4">
        <v>880</v>
      </c>
      <c r="U107" s="4">
        <f t="shared" si="7"/>
        <v>0</v>
      </c>
      <c r="V107" s="4">
        <f t="shared" si="9"/>
        <v>880</v>
      </c>
    </row>
    <row r="108" spans="16:22" ht="12.75">
      <c r="P108" s="4">
        <v>891</v>
      </c>
      <c r="Q108" s="4">
        <f t="shared" si="6"/>
        <v>0</v>
      </c>
      <c r="R108" s="4">
        <f t="shared" si="8"/>
        <v>891</v>
      </c>
      <c r="T108" s="4">
        <v>891</v>
      </c>
      <c r="U108" s="4">
        <f t="shared" si="7"/>
        <v>0</v>
      </c>
      <c r="V108" s="4">
        <f t="shared" si="9"/>
        <v>891</v>
      </c>
    </row>
    <row r="109" spans="16:22" ht="12.75">
      <c r="P109" s="4">
        <v>902</v>
      </c>
      <c r="Q109" s="4">
        <f t="shared" si="6"/>
        <v>0</v>
      </c>
      <c r="R109" s="4">
        <f t="shared" si="8"/>
        <v>902</v>
      </c>
      <c r="T109" s="4">
        <v>902</v>
      </c>
      <c r="U109" s="4">
        <f t="shared" si="7"/>
        <v>0</v>
      </c>
      <c r="V109" s="4">
        <f t="shared" si="9"/>
        <v>902</v>
      </c>
    </row>
    <row r="110" spans="16:22" ht="12.75">
      <c r="P110" s="4">
        <v>913</v>
      </c>
      <c r="Q110" s="4">
        <f t="shared" si="6"/>
        <v>0</v>
      </c>
      <c r="R110" s="4">
        <f t="shared" si="8"/>
        <v>913</v>
      </c>
      <c r="T110" s="4">
        <v>913</v>
      </c>
      <c r="U110" s="4">
        <f t="shared" si="7"/>
        <v>0</v>
      </c>
      <c r="V110" s="4">
        <f t="shared" si="9"/>
        <v>913</v>
      </c>
    </row>
    <row r="111" spans="16:22" ht="12.75">
      <c r="P111" s="4">
        <v>924</v>
      </c>
      <c r="Q111" s="4">
        <f t="shared" si="6"/>
        <v>0</v>
      </c>
      <c r="R111" s="4">
        <f t="shared" si="8"/>
        <v>924</v>
      </c>
      <c r="T111" s="4">
        <v>924</v>
      </c>
      <c r="U111" s="4">
        <f t="shared" si="7"/>
        <v>0</v>
      </c>
      <c r="V111" s="4">
        <f t="shared" si="9"/>
        <v>924</v>
      </c>
    </row>
    <row r="112" spans="16:22" ht="12.75">
      <c r="P112" s="4">
        <v>935</v>
      </c>
      <c r="Q112" s="4">
        <f t="shared" si="6"/>
        <v>0</v>
      </c>
      <c r="R112" s="4">
        <f t="shared" si="8"/>
        <v>935</v>
      </c>
      <c r="T112" s="4">
        <v>935</v>
      </c>
      <c r="U112" s="4">
        <f t="shared" si="7"/>
        <v>0</v>
      </c>
      <c r="V112" s="4">
        <f t="shared" si="9"/>
        <v>935</v>
      </c>
    </row>
    <row r="113" spans="16:22" ht="12.75">
      <c r="P113" s="4">
        <v>946</v>
      </c>
      <c r="Q113" s="4">
        <f t="shared" si="6"/>
        <v>0</v>
      </c>
      <c r="R113" s="4">
        <f t="shared" si="8"/>
        <v>946</v>
      </c>
      <c r="T113" s="4">
        <v>946</v>
      </c>
      <c r="U113" s="4">
        <f t="shared" si="7"/>
        <v>0</v>
      </c>
      <c r="V113" s="4">
        <f t="shared" si="9"/>
        <v>946</v>
      </c>
    </row>
    <row r="114" spans="16:22" ht="12.75">
      <c r="P114" s="4">
        <v>957</v>
      </c>
      <c r="Q114" s="4">
        <f t="shared" si="6"/>
        <v>0</v>
      </c>
      <c r="R114" s="4">
        <f t="shared" si="8"/>
        <v>957</v>
      </c>
      <c r="T114" s="4">
        <v>957</v>
      </c>
      <c r="U114" s="4">
        <f t="shared" si="7"/>
        <v>0</v>
      </c>
      <c r="V114" s="4">
        <f t="shared" si="9"/>
        <v>957</v>
      </c>
    </row>
    <row r="115" spans="16:22" ht="12.75">
      <c r="P115" s="4">
        <v>968</v>
      </c>
      <c r="Q115" s="4">
        <f t="shared" si="6"/>
        <v>0</v>
      </c>
      <c r="R115" s="4">
        <f t="shared" si="8"/>
        <v>968</v>
      </c>
      <c r="T115" s="4">
        <v>968</v>
      </c>
      <c r="U115" s="4">
        <f t="shared" si="7"/>
        <v>0</v>
      </c>
      <c r="V115" s="4">
        <f t="shared" si="9"/>
        <v>968</v>
      </c>
    </row>
    <row r="116" spans="16:22" ht="12.75">
      <c r="P116" s="4">
        <v>979</v>
      </c>
      <c r="Q116" s="4">
        <f t="shared" si="6"/>
        <v>0</v>
      </c>
      <c r="R116" s="4">
        <f t="shared" si="8"/>
        <v>979</v>
      </c>
      <c r="T116" s="4">
        <v>979</v>
      </c>
      <c r="U116" s="4">
        <f t="shared" si="7"/>
        <v>0</v>
      </c>
      <c r="V116" s="4">
        <f t="shared" si="9"/>
        <v>979</v>
      </c>
    </row>
    <row r="117" spans="16:22" ht="12.75">
      <c r="P117" s="4">
        <v>990</v>
      </c>
      <c r="Q117" s="4">
        <f t="shared" si="6"/>
        <v>0</v>
      </c>
      <c r="R117" s="4">
        <f t="shared" si="8"/>
        <v>990</v>
      </c>
      <c r="T117" s="4">
        <v>990</v>
      </c>
      <c r="U117" s="4">
        <f t="shared" si="7"/>
        <v>0</v>
      </c>
      <c r="V117" s="4">
        <f t="shared" si="9"/>
        <v>990</v>
      </c>
    </row>
    <row r="118" spans="16:22" ht="12.75">
      <c r="P118" s="4">
        <v>1001</v>
      </c>
      <c r="Q118" s="4">
        <f t="shared" si="6"/>
        <v>0</v>
      </c>
      <c r="R118" s="4">
        <f t="shared" si="8"/>
        <v>1001</v>
      </c>
      <c r="T118" s="4">
        <v>1001</v>
      </c>
      <c r="U118" s="4">
        <f t="shared" si="7"/>
        <v>0</v>
      </c>
      <c r="V118" s="4">
        <f t="shared" si="9"/>
        <v>1001</v>
      </c>
    </row>
  </sheetData>
  <sheetProtection sheet="1" objects="1" scenario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7:Q121"/>
  <sheetViews>
    <sheetView workbookViewId="0" topLeftCell="D15">
      <selection activeCell="K32" sqref="K32"/>
    </sheetView>
  </sheetViews>
  <sheetFormatPr defaultColWidth="11.421875" defaultRowHeight="12.75"/>
  <cols>
    <col min="1" max="2" width="7.00390625" style="0" customWidth="1"/>
    <col min="3" max="3" width="7.8515625" style="0" customWidth="1"/>
    <col min="4" max="4" width="6.7109375" style="0" customWidth="1"/>
    <col min="5" max="5" width="7.140625" style="0" customWidth="1"/>
    <col min="6" max="6" width="5.421875" style="0" customWidth="1"/>
    <col min="7" max="7" width="5.8515625" style="0" customWidth="1"/>
    <col min="8" max="8" width="6.140625" style="0" customWidth="1"/>
    <col min="9" max="9" width="6.57421875" style="0" customWidth="1"/>
    <col min="10" max="10" width="6.8515625" style="0" customWidth="1"/>
    <col min="11" max="11" width="12.7109375" style="0" bestFit="1" customWidth="1"/>
    <col min="13" max="13" width="14.421875" style="0" customWidth="1"/>
  </cols>
  <sheetData>
    <row r="7" spans="1:13" ht="23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11</v>
      </c>
      <c r="L7" s="1" t="s">
        <v>12</v>
      </c>
      <c r="M7" s="1" t="s">
        <v>10</v>
      </c>
    </row>
    <row r="8" spans="1:13" ht="20.25">
      <c r="A8" s="1">
        <v>1</v>
      </c>
      <c r="B8" s="1">
        <v>4</v>
      </c>
      <c r="C8" s="1">
        <v>3</v>
      </c>
      <c r="D8" s="1">
        <v>4</v>
      </c>
      <c r="E8" s="1">
        <v>5</v>
      </c>
      <c r="F8" s="1">
        <v>4</v>
      </c>
      <c r="G8" s="1">
        <v>7</v>
      </c>
      <c r="H8" s="1">
        <v>2</v>
      </c>
      <c r="I8" s="1">
        <v>3</v>
      </c>
      <c r="J8" s="1">
        <v>8</v>
      </c>
      <c r="K8" s="1">
        <f>SUM(A8:J8)</f>
        <v>41</v>
      </c>
      <c r="L8" s="1">
        <f>10*ROUND(K8/10+0.49,0)</f>
        <v>50</v>
      </c>
      <c r="M8" s="1">
        <f>L8-K8</f>
        <v>9</v>
      </c>
    </row>
    <row r="15" spans="1:13" ht="23.2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11</v>
      </c>
      <c r="L15" s="1" t="s">
        <v>12</v>
      </c>
      <c r="M15" s="1" t="s">
        <v>10</v>
      </c>
    </row>
    <row r="16" spans="1:13" ht="20.25">
      <c r="A16" s="1">
        <v>1</v>
      </c>
      <c r="B16" s="1">
        <v>4</v>
      </c>
      <c r="C16" s="1">
        <v>3</v>
      </c>
      <c r="D16" s="1">
        <v>4</v>
      </c>
      <c r="E16" s="1">
        <v>8</v>
      </c>
      <c r="F16" s="1">
        <v>5</v>
      </c>
      <c r="G16" s="1">
        <v>7</v>
      </c>
      <c r="H16" s="1">
        <v>2</v>
      </c>
      <c r="I16" s="1">
        <v>3</v>
      </c>
      <c r="J16" s="1">
        <v>8</v>
      </c>
      <c r="K16" s="1"/>
      <c r="L16" s="1">
        <f>10*ROUND(K16/10+0.49,0)</f>
        <v>0</v>
      </c>
      <c r="M16" s="1">
        <f>L16-K16</f>
        <v>0</v>
      </c>
    </row>
    <row r="23" spans="1:13" ht="23.25">
      <c r="A23" s="1" t="s">
        <v>0</v>
      </c>
      <c r="B23" s="1" t="s">
        <v>1</v>
      </c>
      <c r="C23" s="1" t="s">
        <v>2</v>
      </c>
      <c r="D23" s="1" t="s">
        <v>3</v>
      </c>
      <c r="E23" s="1" t="s">
        <v>4</v>
      </c>
      <c r="F23" s="1" t="s">
        <v>5</v>
      </c>
      <c r="G23" s="1" t="s">
        <v>6</v>
      </c>
      <c r="H23" s="1" t="s">
        <v>7</v>
      </c>
      <c r="I23" s="1" t="s">
        <v>8</v>
      </c>
      <c r="J23" s="1" t="s">
        <v>9</v>
      </c>
      <c r="K23" s="1" t="s">
        <v>11</v>
      </c>
      <c r="L23" s="1" t="s">
        <v>12</v>
      </c>
      <c r="M23" s="1" t="s">
        <v>10</v>
      </c>
    </row>
    <row r="24" spans="1:13" ht="20.25">
      <c r="A24" s="1">
        <v>1</v>
      </c>
      <c r="B24" s="1">
        <v>4</v>
      </c>
      <c r="C24" s="1">
        <v>3</v>
      </c>
      <c r="D24" s="1">
        <v>4</v>
      </c>
      <c r="E24" s="1">
        <v>8</v>
      </c>
      <c r="F24" s="1">
        <v>3</v>
      </c>
      <c r="G24" s="1">
        <v>4</v>
      </c>
      <c r="H24" s="1">
        <v>2</v>
      </c>
      <c r="I24" s="1">
        <v>3</v>
      </c>
      <c r="J24" s="1">
        <v>8</v>
      </c>
      <c r="K24" s="1">
        <f>A24+C24+E24+G24+I24+3*(B24+D24+F24+H24+J24)</f>
        <v>82</v>
      </c>
      <c r="L24" s="1">
        <f>10*ROUND(K24/10+0.49,0)</f>
        <v>90</v>
      </c>
      <c r="M24" s="1">
        <f>L24-K24</f>
        <v>8</v>
      </c>
    </row>
    <row r="31" spans="1:17" ht="23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1" t="s">
        <v>6</v>
      </c>
      <c r="H31" s="1" t="s">
        <v>7</v>
      </c>
      <c r="I31" s="1" t="s">
        <v>8</v>
      </c>
      <c r="J31" s="1"/>
      <c r="K31" s="1" t="s">
        <v>10</v>
      </c>
      <c r="M31" s="1" t="s">
        <v>11</v>
      </c>
      <c r="N31" s="1" t="s">
        <v>14</v>
      </c>
      <c r="O31">
        <v>11</v>
      </c>
      <c r="P31">
        <f aca="true" t="shared" si="0" ref="P31:P62">$M$32</f>
        <v>214</v>
      </c>
      <c r="Q31">
        <f>ABS(O31-P31)</f>
        <v>203</v>
      </c>
    </row>
    <row r="32" spans="1:17" ht="20.25">
      <c r="A32" s="1">
        <v>3</v>
      </c>
      <c r="B32" s="1">
        <v>4</v>
      </c>
      <c r="C32" s="1">
        <v>0</v>
      </c>
      <c r="D32" s="1">
        <v>6</v>
      </c>
      <c r="E32" s="1">
        <v>4</v>
      </c>
      <c r="F32" s="1">
        <v>3</v>
      </c>
      <c r="G32" s="1">
        <v>7</v>
      </c>
      <c r="H32" s="1">
        <v>7</v>
      </c>
      <c r="I32" s="1">
        <v>9</v>
      </c>
      <c r="J32" s="1"/>
      <c r="K32" s="1"/>
      <c r="M32" s="1">
        <f>A32*10+B32*9+C32*8+D32*7+E32*6+F32*5+G32*4+H32*3+I32*2</f>
        <v>214</v>
      </c>
      <c r="N32" s="2"/>
      <c r="O32">
        <v>22</v>
      </c>
      <c r="P32">
        <f t="shared" si="0"/>
        <v>214</v>
      </c>
      <c r="Q32">
        <f aca="true" t="shared" si="1" ref="Q32:Q39">ABS(O32-P32)</f>
        <v>192</v>
      </c>
    </row>
    <row r="33" spans="15:17" ht="12.75">
      <c r="O33">
        <v>33</v>
      </c>
      <c r="P33">
        <f t="shared" si="0"/>
        <v>214</v>
      </c>
      <c r="Q33">
        <f t="shared" si="1"/>
        <v>181</v>
      </c>
    </row>
    <row r="34" spans="11:17" ht="12.75">
      <c r="K34" t="s">
        <v>13</v>
      </c>
      <c r="L34">
        <f>MIN(Q31:Q121)</f>
        <v>5</v>
      </c>
      <c r="O34">
        <v>44</v>
      </c>
      <c r="P34">
        <f t="shared" si="0"/>
        <v>214</v>
      </c>
      <c r="Q34">
        <f t="shared" si="1"/>
        <v>170</v>
      </c>
    </row>
    <row r="35" spans="15:17" ht="12.75">
      <c r="O35">
        <v>55</v>
      </c>
      <c r="P35">
        <f t="shared" si="0"/>
        <v>214</v>
      </c>
      <c r="Q35">
        <f t="shared" si="1"/>
        <v>159</v>
      </c>
    </row>
    <row r="36" spans="15:17" ht="12.75">
      <c r="O36">
        <v>66</v>
      </c>
      <c r="P36">
        <f t="shared" si="0"/>
        <v>214</v>
      </c>
      <c r="Q36">
        <f t="shared" si="1"/>
        <v>148</v>
      </c>
    </row>
    <row r="37" spans="15:17" ht="12.75">
      <c r="O37">
        <v>77</v>
      </c>
      <c r="P37">
        <f t="shared" si="0"/>
        <v>214</v>
      </c>
      <c r="Q37">
        <f t="shared" si="1"/>
        <v>137</v>
      </c>
    </row>
    <row r="38" spans="15:17" ht="12.75">
      <c r="O38">
        <v>88</v>
      </c>
      <c r="P38">
        <f t="shared" si="0"/>
        <v>214</v>
      </c>
      <c r="Q38">
        <f t="shared" si="1"/>
        <v>126</v>
      </c>
    </row>
    <row r="39" spans="15:17" ht="12.75">
      <c r="O39">
        <v>99</v>
      </c>
      <c r="P39">
        <f t="shared" si="0"/>
        <v>214</v>
      </c>
      <c r="Q39">
        <f t="shared" si="1"/>
        <v>115</v>
      </c>
    </row>
    <row r="40" spans="15:17" ht="12.75">
      <c r="O40">
        <v>110</v>
      </c>
      <c r="P40">
        <f t="shared" si="0"/>
        <v>214</v>
      </c>
      <c r="Q40">
        <f aca="true" t="shared" si="2" ref="Q40:Q103">ABS(O40-P40)</f>
        <v>104</v>
      </c>
    </row>
    <row r="41" spans="15:17" ht="12.75">
      <c r="O41">
        <v>121</v>
      </c>
      <c r="P41">
        <f t="shared" si="0"/>
        <v>214</v>
      </c>
      <c r="Q41">
        <f t="shared" si="2"/>
        <v>93</v>
      </c>
    </row>
    <row r="42" spans="15:17" ht="12.75">
      <c r="O42">
        <v>132</v>
      </c>
      <c r="P42">
        <f t="shared" si="0"/>
        <v>214</v>
      </c>
      <c r="Q42">
        <f t="shared" si="2"/>
        <v>82</v>
      </c>
    </row>
    <row r="43" spans="15:17" ht="12.75">
      <c r="O43">
        <v>143</v>
      </c>
      <c r="P43">
        <f t="shared" si="0"/>
        <v>214</v>
      </c>
      <c r="Q43">
        <f t="shared" si="2"/>
        <v>71</v>
      </c>
    </row>
    <row r="44" spans="15:17" ht="12.75">
      <c r="O44">
        <v>154</v>
      </c>
      <c r="P44">
        <f t="shared" si="0"/>
        <v>214</v>
      </c>
      <c r="Q44">
        <f t="shared" si="2"/>
        <v>60</v>
      </c>
    </row>
    <row r="45" spans="15:17" ht="12.75">
      <c r="O45">
        <v>165</v>
      </c>
      <c r="P45">
        <f t="shared" si="0"/>
        <v>214</v>
      </c>
      <c r="Q45">
        <f t="shared" si="2"/>
        <v>49</v>
      </c>
    </row>
    <row r="46" spans="15:17" ht="12.75">
      <c r="O46">
        <v>176</v>
      </c>
      <c r="P46">
        <f t="shared" si="0"/>
        <v>214</v>
      </c>
      <c r="Q46">
        <f t="shared" si="2"/>
        <v>38</v>
      </c>
    </row>
    <row r="47" spans="15:17" ht="12.75">
      <c r="O47">
        <v>187</v>
      </c>
      <c r="P47">
        <f t="shared" si="0"/>
        <v>214</v>
      </c>
      <c r="Q47">
        <f t="shared" si="2"/>
        <v>27</v>
      </c>
    </row>
    <row r="48" spans="15:17" ht="12.75">
      <c r="O48">
        <v>198</v>
      </c>
      <c r="P48">
        <f t="shared" si="0"/>
        <v>214</v>
      </c>
      <c r="Q48">
        <f t="shared" si="2"/>
        <v>16</v>
      </c>
    </row>
    <row r="49" spans="15:17" ht="12.75">
      <c r="O49">
        <v>209</v>
      </c>
      <c r="P49">
        <f t="shared" si="0"/>
        <v>214</v>
      </c>
      <c r="Q49">
        <f t="shared" si="2"/>
        <v>5</v>
      </c>
    </row>
    <row r="50" spans="15:17" ht="12.75">
      <c r="O50">
        <v>220</v>
      </c>
      <c r="P50">
        <f t="shared" si="0"/>
        <v>214</v>
      </c>
      <c r="Q50">
        <f t="shared" si="2"/>
        <v>6</v>
      </c>
    </row>
    <row r="51" spans="15:17" ht="12.75">
      <c r="O51">
        <v>231</v>
      </c>
      <c r="P51">
        <f t="shared" si="0"/>
        <v>214</v>
      </c>
      <c r="Q51">
        <f t="shared" si="2"/>
        <v>17</v>
      </c>
    </row>
    <row r="52" spans="15:17" ht="12.75">
      <c r="O52">
        <v>242</v>
      </c>
      <c r="P52">
        <f t="shared" si="0"/>
        <v>214</v>
      </c>
      <c r="Q52">
        <f t="shared" si="2"/>
        <v>28</v>
      </c>
    </row>
    <row r="53" spans="15:17" ht="12.75">
      <c r="O53">
        <v>253</v>
      </c>
      <c r="P53">
        <f t="shared" si="0"/>
        <v>214</v>
      </c>
      <c r="Q53">
        <f t="shared" si="2"/>
        <v>39</v>
      </c>
    </row>
    <row r="54" spans="15:17" ht="12.75">
      <c r="O54">
        <v>264</v>
      </c>
      <c r="P54">
        <f t="shared" si="0"/>
        <v>214</v>
      </c>
      <c r="Q54">
        <f t="shared" si="2"/>
        <v>50</v>
      </c>
    </row>
    <row r="55" spans="15:17" ht="12.75">
      <c r="O55">
        <v>275</v>
      </c>
      <c r="P55">
        <f t="shared" si="0"/>
        <v>214</v>
      </c>
      <c r="Q55">
        <f t="shared" si="2"/>
        <v>61</v>
      </c>
    </row>
    <row r="56" spans="15:17" ht="12.75">
      <c r="O56">
        <v>286</v>
      </c>
      <c r="P56">
        <f t="shared" si="0"/>
        <v>214</v>
      </c>
      <c r="Q56">
        <f t="shared" si="2"/>
        <v>72</v>
      </c>
    </row>
    <row r="57" spans="15:17" ht="12.75">
      <c r="O57">
        <v>297</v>
      </c>
      <c r="P57">
        <f t="shared" si="0"/>
        <v>214</v>
      </c>
      <c r="Q57">
        <f t="shared" si="2"/>
        <v>83</v>
      </c>
    </row>
    <row r="58" spans="15:17" ht="12.75">
      <c r="O58">
        <v>308</v>
      </c>
      <c r="P58">
        <f t="shared" si="0"/>
        <v>214</v>
      </c>
      <c r="Q58">
        <f t="shared" si="2"/>
        <v>94</v>
      </c>
    </row>
    <row r="59" spans="15:17" ht="12.75">
      <c r="O59">
        <v>319</v>
      </c>
      <c r="P59">
        <f t="shared" si="0"/>
        <v>214</v>
      </c>
      <c r="Q59">
        <f t="shared" si="2"/>
        <v>105</v>
      </c>
    </row>
    <row r="60" spans="15:17" ht="12.75">
      <c r="O60">
        <v>330</v>
      </c>
      <c r="P60">
        <f t="shared" si="0"/>
        <v>214</v>
      </c>
      <c r="Q60">
        <f t="shared" si="2"/>
        <v>116</v>
      </c>
    </row>
    <row r="61" spans="15:17" ht="12.75">
      <c r="O61">
        <v>341</v>
      </c>
      <c r="P61">
        <f t="shared" si="0"/>
        <v>214</v>
      </c>
      <c r="Q61">
        <f t="shared" si="2"/>
        <v>127</v>
      </c>
    </row>
    <row r="62" spans="15:17" ht="12.75">
      <c r="O62">
        <v>352</v>
      </c>
      <c r="P62">
        <f t="shared" si="0"/>
        <v>214</v>
      </c>
      <c r="Q62">
        <f t="shared" si="2"/>
        <v>138</v>
      </c>
    </row>
    <row r="63" spans="15:17" ht="12.75">
      <c r="O63">
        <v>363</v>
      </c>
      <c r="P63">
        <f aca="true" t="shared" si="3" ref="P63:P94">$M$32</f>
        <v>214</v>
      </c>
      <c r="Q63">
        <f t="shared" si="2"/>
        <v>149</v>
      </c>
    </row>
    <row r="64" spans="15:17" ht="12.75">
      <c r="O64">
        <v>374</v>
      </c>
      <c r="P64">
        <f t="shared" si="3"/>
        <v>214</v>
      </c>
      <c r="Q64">
        <f t="shared" si="2"/>
        <v>160</v>
      </c>
    </row>
    <row r="65" spans="15:17" ht="12.75">
      <c r="O65">
        <v>385</v>
      </c>
      <c r="P65">
        <f t="shared" si="3"/>
        <v>214</v>
      </c>
      <c r="Q65">
        <f t="shared" si="2"/>
        <v>171</v>
      </c>
    </row>
    <row r="66" spans="15:17" ht="12.75">
      <c r="O66">
        <v>396</v>
      </c>
      <c r="P66">
        <f t="shared" si="3"/>
        <v>214</v>
      </c>
      <c r="Q66">
        <f t="shared" si="2"/>
        <v>182</v>
      </c>
    </row>
    <row r="67" spans="15:17" ht="12.75">
      <c r="O67">
        <v>407</v>
      </c>
      <c r="P67">
        <f t="shared" si="3"/>
        <v>214</v>
      </c>
      <c r="Q67">
        <f t="shared" si="2"/>
        <v>193</v>
      </c>
    </row>
    <row r="68" spans="15:17" ht="12.75">
      <c r="O68">
        <v>418</v>
      </c>
      <c r="P68">
        <f t="shared" si="3"/>
        <v>214</v>
      </c>
      <c r="Q68">
        <f t="shared" si="2"/>
        <v>204</v>
      </c>
    </row>
    <row r="69" spans="15:17" ht="12.75">
      <c r="O69">
        <v>429</v>
      </c>
      <c r="P69">
        <f t="shared" si="3"/>
        <v>214</v>
      </c>
      <c r="Q69">
        <f t="shared" si="2"/>
        <v>215</v>
      </c>
    </row>
    <row r="70" spans="15:17" ht="12.75">
      <c r="O70">
        <v>440</v>
      </c>
      <c r="P70">
        <f t="shared" si="3"/>
        <v>214</v>
      </c>
      <c r="Q70">
        <f t="shared" si="2"/>
        <v>226</v>
      </c>
    </row>
    <row r="71" spans="15:17" ht="12.75">
      <c r="O71">
        <v>451</v>
      </c>
      <c r="P71">
        <f t="shared" si="3"/>
        <v>214</v>
      </c>
      <c r="Q71">
        <f t="shared" si="2"/>
        <v>237</v>
      </c>
    </row>
    <row r="72" spans="15:17" ht="12.75">
      <c r="O72">
        <v>462</v>
      </c>
      <c r="P72">
        <f t="shared" si="3"/>
        <v>214</v>
      </c>
      <c r="Q72">
        <f t="shared" si="2"/>
        <v>248</v>
      </c>
    </row>
    <row r="73" spans="15:17" ht="12.75">
      <c r="O73">
        <v>473</v>
      </c>
      <c r="P73">
        <f t="shared" si="3"/>
        <v>214</v>
      </c>
      <c r="Q73">
        <f t="shared" si="2"/>
        <v>259</v>
      </c>
    </row>
    <row r="74" spans="15:17" ht="12.75">
      <c r="O74">
        <v>484</v>
      </c>
      <c r="P74">
        <f t="shared" si="3"/>
        <v>214</v>
      </c>
      <c r="Q74">
        <f t="shared" si="2"/>
        <v>270</v>
      </c>
    </row>
    <row r="75" spans="15:17" ht="12.75">
      <c r="O75">
        <v>495</v>
      </c>
      <c r="P75">
        <f t="shared" si="3"/>
        <v>214</v>
      </c>
      <c r="Q75">
        <f t="shared" si="2"/>
        <v>281</v>
      </c>
    </row>
    <row r="76" spans="15:17" ht="12.75">
      <c r="O76">
        <v>506</v>
      </c>
      <c r="P76">
        <f t="shared" si="3"/>
        <v>214</v>
      </c>
      <c r="Q76">
        <f t="shared" si="2"/>
        <v>292</v>
      </c>
    </row>
    <row r="77" spans="15:17" ht="12.75">
      <c r="O77">
        <v>517</v>
      </c>
      <c r="P77">
        <f t="shared" si="3"/>
        <v>214</v>
      </c>
      <c r="Q77">
        <f t="shared" si="2"/>
        <v>303</v>
      </c>
    </row>
    <row r="78" spans="15:17" ht="12.75">
      <c r="O78">
        <v>528</v>
      </c>
      <c r="P78">
        <f t="shared" si="3"/>
        <v>214</v>
      </c>
      <c r="Q78">
        <f t="shared" si="2"/>
        <v>314</v>
      </c>
    </row>
    <row r="79" spans="15:17" ht="12.75">
      <c r="O79">
        <v>539</v>
      </c>
      <c r="P79">
        <f t="shared" si="3"/>
        <v>214</v>
      </c>
      <c r="Q79">
        <f t="shared" si="2"/>
        <v>325</v>
      </c>
    </row>
    <row r="80" spans="15:17" ht="12.75">
      <c r="O80">
        <v>550</v>
      </c>
      <c r="P80">
        <f t="shared" si="3"/>
        <v>214</v>
      </c>
      <c r="Q80">
        <f t="shared" si="2"/>
        <v>336</v>
      </c>
    </row>
    <row r="81" spans="15:17" ht="12.75">
      <c r="O81">
        <v>561</v>
      </c>
      <c r="P81">
        <f t="shared" si="3"/>
        <v>214</v>
      </c>
      <c r="Q81">
        <f t="shared" si="2"/>
        <v>347</v>
      </c>
    </row>
    <row r="82" spans="15:17" ht="12.75">
      <c r="O82">
        <v>572</v>
      </c>
      <c r="P82">
        <f t="shared" si="3"/>
        <v>214</v>
      </c>
      <c r="Q82">
        <f t="shared" si="2"/>
        <v>358</v>
      </c>
    </row>
    <row r="83" spans="15:17" ht="12.75">
      <c r="O83">
        <v>583</v>
      </c>
      <c r="P83">
        <f t="shared" si="3"/>
        <v>214</v>
      </c>
      <c r="Q83">
        <f t="shared" si="2"/>
        <v>369</v>
      </c>
    </row>
    <row r="84" spans="15:17" ht="12.75">
      <c r="O84">
        <v>594</v>
      </c>
      <c r="P84">
        <f t="shared" si="3"/>
        <v>214</v>
      </c>
      <c r="Q84">
        <f t="shared" si="2"/>
        <v>380</v>
      </c>
    </row>
    <row r="85" spans="15:17" ht="12.75">
      <c r="O85">
        <v>605</v>
      </c>
      <c r="P85">
        <f t="shared" si="3"/>
        <v>214</v>
      </c>
      <c r="Q85">
        <f t="shared" si="2"/>
        <v>391</v>
      </c>
    </row>
    <row r="86" spans="15:17" ht="12.75">
      <c r="O86">
        <v>616</v>
      </c>
      <c r="P86">
        <f t="shared" si="3"/>
        <v>214</v>
      </c>
      <c r="Q86">
        <f t="shared" si="2"/>
        <v>402</v>
      </c>
    </row>
    <row r="87" spans="15:17" ht="12.75">
      <c r="O87">
        <v>627</v>
      </c>
      <c r="P87">
        <f t="shared" si="3"/>
        <v>214</v>
      </c>
      <c r="Q87">
        <f t="shared" si="2"/>
        <v>413</v>
      </c>
    </row>
    <row r="88" spans="15:17" ht="12.75">
      <c r="O88">
        <v>638</v>
      </c>
      <c r="P88">
        <f t="shared" si="3"/>
        <v>214</v>
      </c>
      <c r="Q88">
        <f t="shared" si="2"/>
        <v>424</v>
      </c>
    </row>
    <row r="89" spans="15:17" ht="12.75">
      <c r="O89">
        <v>649</v>
      </c>
      <c r="P89">
        <f t="shared" si="3"/>
        <v>214</v>
      </c>
      <c r="Q89">
        <f t="shared" si="2"/>
        <v>435</v>
      </c>
    </row>
    <row r="90" spans="15:17" ht="12.75">
      <c r="O90">
        <v>660</v>
      </c>
      <c r="P90">
        <f t="shared" si="3"/>
        <v>214</v>
      </c>
      <c r="Q90">
        <f t="shared" si="2"/>
        <v>446</v>
      </c>
    </row>
    <row r="91" spans="15:17" ht="12.75">
      <c r="O91">
        <v>671</v>
      </c>
      <c r="P91">
        <f t="shared" si="3"/>
        <v>214</v>
      </c>
      <c r="Q91">
        <f t="shared" si="2"/>
        <v>457</v>
      </c>
    </row>
    <row r="92" spans="15:17" ht="12.75">
      <c r="O92">
        <v>682</v>
      </c>
      <c r="P92">
        <f t="shared" si="3"/>
        <v>214</v>
      </c>
      <c r="Q92">
        <f t="shared" si="2"/>
        <v>468</v>
      </c>
    </row>
    <row r="93" spans="15:17" ht="12.75">
      <c r="O93">
        <v>693</v>
      </c>
      <c r="P93">
        <f t="shared" si="3"/>
        <v>214</v>
      </c>
      <c r="Q93">
        <f t="shared" si="2"/>
        <v>479</v>
      </c>
    </row>
    <row r="94" spans="15:17" ht="12.75">
      <c r="O94">
        <v>704</v>
      </c>
      <c r="P94">
        <f t="shared" si="3"/>
        <v>214</v>
      </c>
      <c r="Q94">
        <f t="shared" si="2"/>
        <v>490</v>
      </c>
    </row>
    <row r="95" spans="15:17" ht="12.75">
      <c r="O95">
        <v>715</v>
      </c>
      <c r="P95">
        <f aca="true" t="shared" si="4" ref="P95:P121">$M$32</f>
        <v>214</v>
      </c>
      <c r="Q95">
        <f t="shared" si="2"/>
        <v>501</v>
      </c>
    </row>
    <row r="96" spans="15:17" ht="12.75">
      <c r="O96">
        <v>726</v>
      </c>
      <c r="P96">
        <f t="shared" si="4"/>
        <v>214</v>
      </c>
      <c r="Q96">
        <f t="shared" si="2"/>
        <v>512</v>
      </c>
    </row>
    <row r="97" spans="15:17" ht="12.75">
      <c r="O97">
        <v>737</v>
      </c>
      <c r="P97">
        <f t="shared" si="4"/>
        <v>214</v>
      </c>
      <c r="Q97">
        <f t="shared" si="2"/>
        <v>523</v>
      </c>
    </row>
    <row r="98" spans="15:17" ht="12.75">
      <c r="O98">
        <v>748</v>
      </c>
      <c r="P98">
        <f t="shared" si="4"/>
        <v>214</v>
      </c>
      <c r="Q98">
        <f t="shared" si="2"/>
        <v>534</v>
      </c>
    </row>
    <row r="99" spans="15:17" ht="12.75">
      <c r="O99">
        <v>759</v>
      </c>
      <c r="P99">
        <f t="shared" si="4"/>
        <v>214</v>
      </c>
      <c r="Q99">
        <f t="shared" si="2"/>
        <v>545</v>
      </c>
    </row>
    <row r="100" spans="15:17" ht="12.75">
      <c r="O100">
        <v>770</v>
      </c>
      <c r="P100">
        <f t="shared" si="4"/>
        <v>214</v>
      </c>
      <c r="Q100">
        <f t="shared" si="2"/>
        <v>556</v>
      </c>
    </row>
    <row r="101" spans="15:17" ht="12.75">
      <c r="O101">
        <v>781</v>
      </c>
      <c r="P101">
        <f t="shared" si="4"/>
        <v>214</v>
      </c>
      <c r="Q101">
        <f t="shared" si="2"/>
        <v>567</v>
      </c>
    </row>
    <row r="102" spans="15:17" ht="12.75">
      <c r="O102">
        <v>792</v>
      </c>
      <c r="P102">
        <f t="shared" si="4"/>
        <v>214</v>
      </c>
      <c r="Q102">
        <f t="shared" si="2"/>
        <v>578</v>
      </c>
    </row>
    <row r="103" spans="15:17" ht="12.75">
      <c r="O103">
        <v>803</v>
      </c>
      <c r="P103">
        <f t="shared" si="4"/>
        <v>214</v>
      </c>
      <c r="Q103">
        <f t="shared" si="2"/>
        <v>589</v>
      </c>
    </row>
    <row r="104" spans="15:17" ht="12.75">
      <c r="O104">
        <v>814</v>
      </c>
      <c r="P104">
        <f t="shared" si="4"/>
        <v>214</v>
      </c>
      <c r="Q104">
        <f aca="true" t="shared" si="5" ref="Q104:Q121">ABS(O104-P104)</f>
        <v>600</v>
      </c>
    </row>
    <row r="105" spans="15:17" ht="12.75">
      <c r="O105">
        <v>825</v>
      </c>
      <c r="P105">
        <f t="shared" si="4"/>
        <v>214</v>
      </c>
      <c r="Q105">
        <f t="shared" si="5"/>
        <v>611</v>
      </c>
    </row>
    <row r="106" spans="15:17" ht="12.75">
      <c r="O106">
        <v>836</v>
      </c>
      <c r="P106">
        <f t="shared" si="4"/>
        <v>214</v>
      </c>
      <c r="Q106">
        <f t="shared" si="5"/>
        <v>622</v>
      </c>
    </row>
    <row r="107" spans="15:17" ht="12.75">
      <c r="O107">
        <v>847</v>
      </c>
      <c r="P107">
        <f t="shared" si="4"/>
        <v>214</v>
      </c>
      <c r="Q107">
        <f t="shared" si="5"/>
        <v>633</v>
      </c>
    </row>
    <row r="108" spans="15:17" ht="12.75">
      <c r="O108">
        <v>858</v>
      </c>
      <c r="P108">
        <f t="shared" si="4"/>
        <v>214</v>
      </c>
      <c r="Q108">
        <f t="shared" si="5"/>
        <v>644</v>
      </c>
    </row>
    <row r="109" spans="15:17" ht="12.75">
      <c r="O109">
        <v>869</v>
      </c>
      <c r="P109">
        <f t="shared" si="4"/>
        <v>214</v>
      </c>
      <c r="Q109">
        <f t="shared" si="5"/>
        <v>655</v>
      </c>
    </row>
    <row r="110" spans="15:17" ht="12.75">
      <c r="O110">
        <v>880</v>
      </c>
      <c r="P110">
        <f t="shared" si="4"/>
        <v>214</v>
      </c>
      <c r="Q110">
        <f t="shared" si="5"/>
        <v>666</v>
      </c>
    </row>
    <row r="111" spans="15:17" ht="12.75">
      <c r="O111">
        <v>891</v>
      </c>
      <c r="P111">
        <f t="shared" si="4"/>
        <v>214</v>
      </c>
      <c r="Q111">
        <f t="shared" si="5"/>
        <v>677</v>
      </c>
    </row>
    <row r="112" spans="15:17" ht="12.75">
      <c r="O112">
        <v>902</v>
      </c>
      <c r="P112">
        <f t="shared" si="4"/>
        <v>214</v>
      </c>
      <c r="Q112">
        <f t="shared" si="5"/>
        <v>688</v>
      </c>
    </row>
    <row r="113" spans="15:17" ht="12.75">
      <c r="O113">
        <v>913</v>
      </c>
      <c r="P113">
        <f t="shared" si="4"/>
        <v>214</v>
      </c>
      <c r="Q113">
        <f t="shared" si="5"/>
        <v>699</v>
      </c>
    </row>
    <row r="114" spans="15:17" ht="12.75">
      <c r="O114">
        <v>924</v>
      </c>
      <c r="P114">
        <f t="shared" si="4"/>
        <v>214</v>
      </c>
      <c r="Q114">
        <f t="shared" si="5"/>
        <v>710</v>
      </c>
    </row>
    <row r="115" spans="15:17" ht="12.75">
      <c r="O115">
        <v>935</v>
      </c>
      <c r="P115">
        <f t="shared" si="4"/>
        <v>214</v>
      </c>
      <c r="Q115">
        <f t="shared" si="5"/>
        <v>721</v>
      </c>
    </row>
    <row r="116" spans="15:17" ht="12.75">
      <c r="O116">
        <v>946</v>
      </c>
      <c r="P116">
        <f t="shared" si="4"/>
        <v>214</v>
      </c>
      <c r="Q116">
        <f t="shared" si="5"/>
        <v>732</v>
      </c>
    </row>
    <row r="117" spans="15:17" ht="12.75">
      <c r="O117">
        <v>957</v>
      </c>
      <c r="P117">
        <f t="shared" si="4"/>
        <v>214</v>
      </c>
      <c r="Q117">
        <f t="shared" si="5"/>
        <v>743</v>
      </c>
    </row>
    <row r="118" spans="15:17" ht="12.75">
      <c r="O118">
        <v>968</v>
      </c>
      <c r="P118">
        <f t="shared" si="4"/>
        <v>214</v>
      </c>
      <c r="Q118">
        <f t="shared" si="5"/>
        <v>754</v>
      </c>
    </row>
    <row r="119" spans="15:17" ht="12.75">
      <c r="O119">
        <v>979</v>
      </c>
      <c r="P119">
        <f t="shared" si="4"/>
        <v>214</v>
      </c>
      <c r="Q119">
        <f t="shared" si="5"/>
        <v>765</v>
      </c>
    </row>
    <row r="120" spans="15:17" ht="12.75">
      <c r="O120">
        <v>990</v>
      </c>
      <c r="P120">
        <f t="shared" si="4"/>
        <v>214</v>
      </c>
      <c r="Q120">
        <f t="shared" si="5"/>
        <v>776</v>
      </c>
    </row>
    <row r="121" spans="15:17" ht="12.75">
      <c r="O121">
        <v>1001</v>
      </c>
      <c r="P121">
        <f t="shared" si="4"/>
        <v>214</v>
      </c>
      <c r="Q121">
        <f t="shared" si="5"/>
        <v>787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Didaktik der Mathematik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Didaktik der Mathematik</dc:creator>
  <cp:keywords/>
  <dc:description/>
  <cp:lastModifiedBy>Didaktik der Mathematik</cp:lastModifiedBy>
  <dcterms:created xsi:type="dcterms:W3CDTF">2001-07-31T19:25:36Z</dcterms:created>
  <dcterms:modified xsi:type="dcterms:W3CDTF">2001-08-03T14:48:40Z</dcterms:modified>
  <cp:category/>
  <cp:version/>
  <cp:contentType/>
  <cp:contentStatus/>
</cp:coreProperties>
</file>